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Members\Attendance monitoring\2017 - 2018\"/>
    </mc:Choice>
  </mc:AlternateContent>
  <bookViews>
    <workbookView xWindow="480" yWindow="12" windowWidth="13272" windowHeight="9228"/>
  </bookViews>
  <sheets>
    <sheet name="Sheet 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S23" i="1" l="1"/>
  <c r="AV23" i="1" s="1"/>
  <c r="AR23" i="1"/>
  <c r="AS17" i="1"/>
  <c r="AR17" i="1"/>
  <c r="AS10" i="1"/>
  <c r="AV10" i="1" s="1"/>
  <c r="AR10" i="1"/>
  <c r="AU10" i="1" s="1"/>
  <c r="AT17" i="1" l="1"/>
  <c r="AT23" i="1"/>
  <c r="AT10" i="1"/>
  <c r="AW10" i="1"/>
  <c r="AH23" i="1"/>
  <c r="AG23" i="1"/>
  <c r="AU23" i="1" s="1"/>
  <c r="AW23" i="1" s="1"/>
  <c r="AH17" i="1"/>
  <c r="AV17" i="1" s="1"/>
  <c r="AG17" i="1"/>
  <c r="AU17" i="1" s="1"/>
  <c r="K18" i="1"/>
  <c r="L18" i="1"/>
  <c r="V18" i="1"/>
  <c r="W18" i="1"/>
  <c r="AG18" i="1"/>
  <c r="AH18" i="1"/>
  <c r="AR18" i="1"/>
  <c r="AS18" i="1"/>
  <c r="AW17" i="1" l="1"/>
  <c r="AI23" i="1"/>
  <c r="X18" i="1"/>
  <c r="AT18" i="1"/>
  <c r="AV18" i="1"/>
  <c r="M18" i="1"/>
  <c r="AI17" i="1"/>
  <c r="AI18" i="1"/>
  <c r="AU18" i="1"/>
  <c r="AW18" i="1" s="1"/>
  <c r="AS13" i="1"/>
  <c r="AR13" i="1"/>
  <c r="AH13" i="1"/>
  <c r="AG13" i="1"/>
  <c r="W13" i="1"/>
  <c r="V13" i="1"/>
  <c r="L13" i="1"/>
  <c r="K13" i="1"/>
  <c r="K12" i="1"/>
  <c r="M13" i="1" l="1"/>
  <c r="X13" i="1"/>
  <c r="AT13" i="1"/>
  <c r="AI13" i="1"/>
  <c r="AU13" i="1"/>
  <c r="AV13" i="1"/>
  <c r="AH21" i="1"/>
  <c r="AG21" i="1"/>
  <c r="AS21" i="1"/>
  <c r="AR21" i="1"/>
  <c r="W21" i="1"/>
  <c r="V21" i="1"/>
  <c r="AW13" i="1" l="1"/>
  <c r="AV21" i="1"/>
  <c r="AU21" i="1"/>
  <c r="AQ31" i="1"/>
  <c r="AP31" i="1"/>
  <c r="AO31" i="1"/>
  <c r="AN31" i="1"/>
  <c r="AM31" i="1"/>
  <c r="AL31" i="1"/>
  <c r="AK31" i="1"/>
  <c r="AJ31" i="1"/>
  <c r="AF31" i="1"/>
  <c r="AE31" i="1"/>
  <c r="AD31" i="1"/>
  <c r="AC31" i="1"/>
  <c r="AB31" i="1"/>
  <c r="AA31" i="1"/>
  <c r="Z31" i="1"/>
  <c r="Y31" i="1"/>
  <c r="U31" i="1"/>
  <c r="T31" i="1"/>
  <c r="S31" i="1"/>
  <c r="R31" i="1"/>
  <c r="Q31" i="1"/>
  <c r="P31" i="1"/>
  <c r="O31" i="1"/>
  <c r="N31" i="1"/>
  <c r="J31" i="1"/>
  <c r="I31" i="1"/>
  <c r="H31" i="1"/>
  <c r="G31" i="1"/>
  <c r="F31" i="1"/>
  <c r="AW21" i="1" l="1"/>
  <c r="AT21" i="1"/>
  <c r="AI21" i="1"/>
  <c r="X21" i="1"/>
  <c r="M21" i="1"/>
  <c r="AS9" i="1" l="1"/>
  <c r="AS11" i="1"/>
  <c r="AS12" i="1"/>
  <c r="AS14" i="1"/>
  <c r="AS15" i="1"/>
  <c r="AS16" i="1"/>
  <c r="AS19" i="1"/>
  <c r="AS20" i="1"/>
  <c r="AS22" i="1"/>
  <c r="AS24" i="1"/>
  <c r="AS25" i="1"/>
  <c r="AS26" i="1"/>
  <c r="AS27" i="1"/>
  <c r="AS28" i="1"/>
  <c r="AS29" i="1"/>
  <c r="AS30" i="1"/>
  <c r="AR9" i="1"/>
  <c r="AR11" i="1"/>
  <c r="AR12" i="1"/>
  <c r="AR14" i="1"/>
  <c r="AR15" i="1"/>
  <c r="AR16" i="1"/>
  <c r="AR19" i="1"/>
  <c r="AR20" i="1"/>
  <c r="AR22" i="1"/>
  <c r="AR24" i="1"/>
  <c r="AR25" i="1"/>
  <c r="AR26" i="1"/>
  <c r="AR27" i="1"/>
  <c r="AR28" i="1"/>
  <c r="AR29" i="1"/>
  <c r="AR30" i="1"/>
  <c r="AH9" i="1"/>
  <c r="AH11" i="1"/>
  <c r="AH12" i="1"/>
  <c r="AH14" i="1"/>
  <c r="AH15" i="1"/>
  <c r="AH16" i="1"/>
  <c r="AH19" i="1"/>
  <c r="AH20" i="1"/>
  <c r="AH22" i="1"/>
  <c r="AH24" i="1"/>
  <c r="AH25" i="1"/>
  <c r="AH26" i="1"/>
  <c r="AH27" i="1"/>
  <c r="AH28" i="1"/>
  <c r="AH29" i="1"/>
  <c r="AH30" i="1"/>
  <c r="AG9" i="1"/>
  <c r="AG11" i="1"/>
  <c r="AG12" i="1"/>
  <c r="AG14" i="1"/>
  <c r="AG15" i="1"/>
  <c r="AG16" i="1"/>
  <c r="AG19" i="1"/>
  <c r="AG20" i="1"/>
  <c r="AG22" i="1"/>
  <c r="AG24" i="1"/>
  <c r="AG25" i="1"/>
  <c r="AG26" i="1"/>
  <c r="AG27" i="1"/>
  <c r="AG28" i="1"/>
  <c r="AG29" i="1"/>
  <c r="AG30" i="1"/>
  <c r="W9" i="1"/>
  <c r="W11" i="1"/>
  <c r="W12" i="1"/>
  <c r="W14" i="1"/>
  <c r="W15" i="1"/>
  <c r="W16" i="1"/>
  <c r="W19" i="1"/>
  <c r="W20" i="1"/>
  <c r="W22" i="1"/>
  <c r="W24" i="1"/>
  <c r="W25" i="1"/>
  <c r="W26" i="1"/>
  <c r="W27" i="1"/>
  <c r="W28" i="1"/>
  <c r="W29" i="1"/>
  <c r="W30" i="1"/>
  <c r="V9" i="1"/>
  <c r="V11" i="1"/>
  <c r="V12" i="1"/>
  <c r="V14" i="1"/>
  <c r="V15" i="1"/>
  <c r="V16" i="1"/>
  <c r="V19" i="1"/>
  <c r="V20" i="1"/>
  <c r="V22" i="1"/>
  <c r="V24" i="1"/>
  <c r="V25" i="1"/>
  <c r="V26" i="1"/>
  <c r="V27" i="1"/>
  <c r="V28" i="1"/>
  <c r="V29" i="1"/>
  <c r="V30" i="1"/>
  <c r="L9" i="1"/>
  <c r="L11" i="1"/>
  <c r="L12" i="1"/>
  <c r="L14" i="1"/>
  <c r="L15" i="1"/>
  <c r="L16" i="1"/>
  <c r="L19" i="1"/>
  <c r="L20" i="1"/>
  <c r="L22" i="1"/>
  <c r="L24" i="1"/>
  <c r="L25" i="1"/>
  <c r="L26" i="1"/>
  <c r="L27" i="1"/>
  <c r="L28" i="1"/>
  <c r="L29" i="1"/>
  <c r="L30" i="1"/>
  <c r="K9" i="1"/>
  <c r="K11" i="1"/>
  <c r="K14" i="1"/>
  <c r="K15" i="1"/>
  <c r="K16" i="1"/>
  <c r="K19" i="1"/>
  <c r="K20" i="1"/>
  <c r="K22" i="1"/>
  <c r="K24" i="1"/>
  <c r="K25" i="1"/>
  <c r="K26" i="1"/>
  <c r="K27" i="1"/>
  <c r="K28" i="1"/>
  <c r="K29" i="1"/>
  <c r="K30" i="1"/>
  <c r="AS31" i="1" l="1"/>
  <c r="AR31" i="1"/>
  <c r="AH31" i="1"/>
  <c r="AG31" i="1"/>
  <c r="W31" i="1"/>
  <c r="V31" i="1"/>
  <c r="AT29" i="1"/>
  <c r="AT27" i="1"/>
  <c r="AT25" i="1"/>
  <c r="AT22" i="1"/>
  <c r="AT19" i="1"/>
  <c r="AT16" i="1"/>
  <c r="AT14" i="1"/>
  <c r="AT11" i="1"/>
  <c r="AT30" i="1"/>
  <c r="AT28" i="1"/>
  <c r="AT26" i="1"/>
  <c r="AT24" i="1"/>
  <c r="AT20" i="1"/>
  <c r="AT15" i="1"/>
  <c r="AT12" i="1"/>
  <c r="AT9" i="1"/>
  <c r="AU9" i="1"/>
  <c r="AV11" i="1"/>
  <c r="AU11" i="1"/>
  <c r="AV9" i="1"/>
  <c r="AU30" i="1"/>
  <c r="AU28" i="1"/>
  <c r="AU26" i="1"/>
  <c r="AU24" i="1"/>
  <c r="AU20" i="1"/>
  <c r="AU15" i="1"/>
  <c r="AU12" i="1"/>
  <c r="AV29" i="1"/>
  <c r="AV27" i="1"/>
  <c r="AV25" i="1"/>
  <c r="AV22" i="1"/>
  <c r="AV19" i="1"/>
  <c r="AV16" i="1"/>
  <c r="AV14" i="1"/>
  <c r="AU29" i="1"/>
  <c r="AU27" i="1"/>
  <c r="AU25" i="1"/>
  <c r="AU22" i="1"/>
  <c r="AU19" i="1"/>
  <c r="AU16" i="1"/>
  <c r="AU14" i="1"/>
  <c r="AV30" i="1"/>
  <c r="AV28" i="1"/>
  <c r="AV26" i="1"/>
  <c r="AV24" i="1"/>
  <c r="AV20" i="1"/>
  <c r="AV15" i="1"/>
  <c r="AV12" i="1"/>
  <c r="AI30" i="1"/>
  <c r="AI29" i="1"/>
  <c r="AI28" i="1"/>
  <c r="AI27" i="1"/>
  <c r="AI26" i="1"/>
  <c r="AI25" i="1"/>
  <c r="AI24" i="1"/>
  <c r="AI22" i="1"/>
  <c r="AI20" i="1"/>
  <c r="AI19" i="1"/>
  <c r="AI16" i="1"/>
  <c r="AI15" i="1"/>
  <c r="AI14" i="1"/>
  <c r="AI12" i="1"/>
  <c r="AI11" i="1"/>
  <c r="AI9" i="1"/>
  <c r="X29" i="1"/>
  <c r="X27" i="1"/>
  <c r="X25" i="1"/>
  <c r="X22" i="1"/>
  <c r="X19" i="1"/>
  <c r="X16" i="1"/>
  <c r="X14" i="1"/>
  <c r="X11" i="1"/>
  <c r="X30" i="1"/>
  <c r="X28" i="1"/>
  <c r="X26" i="1"/>
  <c r="X24" i="1"/>
  <c r="X20" i="1"/>
  <c r="X15" i="1"/>
  <c r="X12" i="1"/>
  <c r="X9" i="1"/>
  <c r="D31" i="1"/>
  <c r="C31" i="1"/>
  <c r="AW12" i="1" l="1"/>
  <c r="AW28" i="1"/>
  <c r="AW19" i="1"/>
  <c r="AW27" i="1"/>
  <c r="AW14" i="1"/>
  <c r="AW24" i="1"/>
  <c r="AW20" i="1"/>
  <c r="AW11" i="1"/>
  <c r="AW16" i="1"/>
  <c r="AW29" i="1"/>
  <c r="AW25" i="1"/>
  <c r="AW22" i="1"/>
  <c r="AW9" i="1"/>
  <c r="AW30" i="1"/>
  <c r="AW26" i="1"/>
  <c r="AW15" i="1"/>
  <c r="M11" i="1"/>
  <c r="M9" i="1"/>
  <c r="M22" i="1"/>
  <c r="M29" i="1" l="1"/>
  <c r="M28" i="1"/>
  <c r="M12" i="1"/>
  <c r="M30" i="1" l="1"/>
  <c r="E31" i="1"/>
  <c r="L31" i="1" l="1"/>
  <c r="K31" i="1"/>
  <c r="M27" i="1"/>
  <c r="M26" i="1"/>
  <c r="M25" i="1"/>
  <c r="M19" i="1"/>
  <c r="M16" i="1"/>
  <c r="M15" i="1"/>
  <c r="M24" i="1"/>
  <c r="M14" i="1"/>
  <c r="M20" i="1"/>
  <c r="AI31" i="1" l="1"/>
  <c r="AT31" i="1"/>
  <c r="X31" i="1"/>
  <c r="AU31" i="1"/>
  <c r="M31" i="1"/>
  <c r="AV31" i="1"/>
  <c r="AW31" i="1" l="1"/>
</calcChain>
</file>

<file path=xl/sharedStrings.xml><?xml version="1.0" encoding="utf-8"?>
<sst xmlns="http://schemas.openxmlformats.org/spreadsheetml/2006/main" count="86" uniqueCount="46">
  <si>
    <t>Member</t>
  </si>
  <si>
    <t>David Harrison</t>
  </si>
  <si>
    <t>Edward Heron</t>
  </si>
  <si>
    <t>Keith Mans</t>
  </si>
  <si>
    <t>Leo Randall</t>
  </si>
  <si>
    <t>Barry Rickman</t>
  </si>
  <si>
    <t>John Sanger</t>
  </si>
  <si>
    <t>Pat Wyeth</t>
  </si>
  <si>
    <t>Authority</t>
  </si>
  <si>
    <t>PDCC</t>
  </si>
  <si>
    <t>RPC</t>
  </si>
  <si>
    <t>SC</t>
  </si>
  <si>
    <t>No of meetings</t>
  </si>
  <si>
    <t>Attended</t>
  </si>
  <si>
    <t>Quarter 1</t>
  </si>
  <si>
    <t>%</t>
  </si>
  <si>
    <t>Quarter 2</t>
  </si>
  <si>
    <t>Quarter 3</t>
  </si>
  <si>
    <t>Quarter 4</t>
  </si>
  <si>
    <t>Full year</t>
  </si>
  <si>
    <t xml:space="preserve">Total </t>
  </si>
  <si>
    <t>Richard Frampton</t>
  </si>
  <si>
    <t>Penny Jackman</t>
  </si>
  <si>
    <t>Oliver Crosthwaite-Eyre</t>
  </si>
  <si>
    <t>Marian Spain</t>
  </si>
  <si>
    <t>Phil Marshall</t>
  </si>
  <si>
    <t>Gordon Bailey</t>
  </si>
  <si>
    <t>George Bisson</t>
  </si>
  <si>
    <t>Harry Oram</t>
  </si>
  <si>
    <t>Member attendance at Authority and Committee Meetings 2017-18</t>
  </si>
  <si>
    <t>Quarter 1 - April 17 to June 17</t>
  </si>
  <si>
    <t>Apr - Jun 17</t>
  </si>
  <si>
    <t>Quarter 2 - July 17 to Sept 17</t>
  </si>
  <si>
    <t>Jul - Sep 17</t>
  </si>
  <si>
    <t>Quarter 3 - Oct 17 to Dec 17</t>
  </si>
  <si>
    <t>Oct - Dec 17</t>
  </si>
  <si>
    <t>Quarter 4 - Jan 18 to Mar 18</t>
  </si>
  <si>
    <t>Jan - Mar 18</t>
  </si>
  <si>
    <t>Apr 17 - Mar 18</t>
  </si>
  <si>
    <t>Richard Clewer</t>
  </si>
  <si>
    <t>Neville Penman</t>
  </si>
  <si>
    <t>Mel Kendal</t>
  </si>
  <si>
    <t>Richard Taylor</t>
  </si>
  <si>
    <t>Gavin Parker</t>
  </si>
  <si>
    <t>David Bence</t>
  </si>
  <si>
    <t>Patrick Heneghan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</si>
</sst>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Arial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3" borderId="3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0" fillId="3" borderId="2" xfId="0" applyFill="1" applyBorder="1"/>
    <xf numFmtId="0" fontId="0" fillId="3" borderId="1" xfId="0" applyFill="1" applyBorder="1"/>
    <xf numFmtId="0" fontId="0" fillId="3" borderId="3" xfId="0" applyFill="1" applyBorder="1" applyAlignment="1">
      <alignment horizontal="center" wrapText="1"/>
    </xf>
    <xf numFmtId="0" fontId="0" fillId="0" borderId="9" xfId="0" applyBorder="1"/>
    <xf numFmtId="0" fontId="4" fillId="3" borderId="2" xfId="0" applyFont="1" applyFill="1" applyBorder="1"/>
    <xf numFmtId="0" fontId="5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0" fillId="0" borderId="9" xfId="0" applyFill="1" applyBorder="1"/>
    <xf numFmtId="0" fontId="0" fillId="2" borderId="9" xfId="0" applyFill="1" applyBorder="1"/>
    <xf numFmtId="9" fontId="0" fillId="2" borderId="9" xfId="1" applyFont="1" applyFill="1" applyBorder="1"/>
    <xf numFmtId="0" fontId="0" fillId="4" borderId="9" xfId="0" applyFill="1" applyBorder="1"/>
    <xf numFmtId="9" fontId="0" fillId="4" borderId="9" xfId="1" applyFont="1" applyFill="1" applyBorder="1"/>
    <xf numFmtId="0" fontId="0" fillId="5" borderId="9" xfId="0" applyFill="1" applyBorder="1"/>
    <xf numFmtId="9" fontId="0" fillId="5" borderId="9" xfId="1" applyFont="1" applyFill="1" applyBorder="1"/>
    <xf numFmtId="0" fontId="0" fillId="6" borderId="9" xfId="0" applyFill="1" applyBorder="1"/>
    <xf numFmtId="9" fontId="0" fillId="6" borderId="9" xfId="1" applyFont="1" applyFill="1" applyBorder="1"/>
    <xf numFmtId="0" fontId="3" fillId="7" borderId="9" xfId="0" applyFont="1" applyFill="1" applyBorder="1"/>
    <xf numFmtId="9" fontId="3" fillId="7" borderId="9" xfId="1" applyFont="1" applyFill="1" applyBorder="1"/>
    <xf numFmtId="0" fontId="0" fillId="8" borderId="9" xfId="0" applyFill="1" applyBorder="1"/>
    <xf numFmtId="0" fontId="3" fillId="2" borderId="9" xfId="0" applyFont="1" applyFill="1" applyBorder="1"/>
    <xf numFmtId="9" fontId="3" fillId="2" borderId="9" xfId="1" applyFont="1" applyFill="1" applyBorder="1"/>
    <xf numFmtId="0" fontId="3" fillId="4" borderId="9" xfId="0" applyFont="1" applyFill="1" applyBorder="1"/>
    <xf numFmtId="9" fontId="3" fillId="4" borderId="9" xfId="1" applyFont="1" applyFill="1" applyBorder="1"/>
    <xf numFmtId="0" fontId="3" fillId="5" borderId="9" xfId="0" applyFont="1" applyFill="1" applyBorder="1"/>
    <xf numFmtId="9" fontId="3" fillId="5" borderId="9" xfId="1" applyFont="1" applyFill="1" applyBorder="1"/>
    <xf numFmtId="0" fontId="3" fillId="6" borderId="9" xfId="0" applyFont="1" applyFill="1" applyBorder="1"/>
    <xf numFmtId="9" fontId="3" fillId="6" borderId="9" xfId="1" applyFont="1" applyFill="1" applyBorder="1"/>
    <xf numFmtId="0" fontId="6" fillId="0" borderId="0" xfId="0" applyFont="1" applyAlignment="1">
      <alignment wrapText="1"/>
    </xf>
    <xf numFmtId="0" fontId="0" fillId="9" borderId="9" xfId="0" applyFill="1" applyBorder="1"/>
    <xf numFmtId="9" fontId="0" fillId="9" borderId="9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W31"/>
  <sheetViews>
    <sheetView tabSelected="1" topLeftCell="B1" zoomScaleNormal="100" workbookViewId="0">
      <pane xSplit="1" ySplit="8" topLeftCell="AE9" activePane="bottomRight" state="frozen"/>
      <selection activeCell="B1" sqref="B1"/>
      <selection pane="topRight" activeCell="C1" sqref="C1"/>
      <selection pane="bottomLeft" activeCell="B6" sqref="B6"/>
      <selection pane="bottomRight" activeCell="C23" sqref="C23"/>
    </sheetView>
  </sheetViews>
  <sheetFormatPr defaultRowHeight="13.2" outlineLevelCol="1"/>
  <cols>
    <col min="2" max="2" width="30.44140625" customWidth="1"/>
    <col min="3" max="10" width="8.6640625" customWidth="1" outlineLevel="1"/>
    <col min="14" max="21" width="9.109375" customWidth="1" outlineLevel="1"/>
    <col min="25" max="32" width="9.109375" customWidth="1" outlineLevel="1"/>
    <col min="36" max="43" width="9.109375" customWidth="1" outlineLevel="1"/>
  </cols>
  <sheetData>
    <row r="3" spans="2:49" ht="46.8">
      <c r="B3" s="41" t="s">
        <v>29</v>
      </c>
    </row>
    <row r="5" spans="2:49" ht="13.8" thickBot="1"/>
    <row r="6" spans="2:49">
      <c r="B6" s="9"/>
      <c r="C6" s="1"/>
      <c r="D6" s="1"/>
      <c r="E6" s="1"/>
      <c r="F6" s="1"/>
      <c r="G6" s="1"/>
      <c r="H6" s="1"/>
      <c r="I6" s="1"/>
      <c r="J6" s="1"/>
      <c r="K6" s="2" t="s">
        <v>14</v>
      </c>
      <c r="L6" s="2"/>
      <c r="M6" s="2"/>
      <c r="N6" s="2"/>
      <c r="O6" s="2"/>
      <c r="P6" s="2"/>
      <c r="Q6" s="2"/>
      <c r="R6" s="2"/>
      <c r="S6" s="2"/>
      <c r="T6" s="2"/>
      <c r="U6" s="2"/>
      <c r="V6" s="3" t="s">
        <v>16</v>
      </c>
      <c r="W6" s="2"/>
      <c r="X6" s="4"/>
      <c r="Y6" s="2"/>
      <c r="Z6" s="2"/>
      <c r="AA6" s="2"/>
      <c r="AB6" s="2"/>
      <c r="AC6" s="2"/>
      <c r="AD6" s="2"/>
      <c r="AE6" s="2"/>
      <c r="AF6" s="2"/>
      <c r="AG6" s="3" t="s">
        <v>17</v>
      </c>
      <c r="AH6" s="2"/>
      <c r="AI6" s="4"/>
      <c r="AJ6" s="2"/>
      <c r="AK6" s="2"/>
      <c r="AL6" s="2"/>
      <c r="AM6" s="2"/>
      <c r="AN6" s="2"/>
      <c r="AO6" s="2"/>
      <c r="AP6" s="2"/>
      <c r="AQ6" s="2"/>
      <c r="AR6" s="3" t="s">
        <v>18</v>
      </c>
      <c r="AS6" s="2"/>
      <c r="AT6" s="4"/>
      <c r="AU6" s="3" t="s">
        <v>19</v>
      </c>
      <c r="AV6" s="2"/>
      <c r="AW6" s="4"/>
    </row>
    <row r="7" spans="2:49" ht="13.8" thickBot="1">
      <c r="B7" s="10"/>
      <c r="C7" s="6" t="s">
        <v>30</v>
      </c>
      <c r="D7" s="5"/>
      <c r="E7" s="5"/>
      <c r="F7" s="5"/>
      <c r="G7" s="5"/>
      <c r="H7" s="5"/>
      <c r="I7" s="5"/>
      <c r="J7" s="5"/>
      <c r="K7" s="6" t="s">
        <v>31</v>
      </c>
      <c r="L7" s="6"/>
      <c r="M7" s="6"/>
      <c r="N7" s="6" t="s">
        <v>32</v>
      </c>
      <c r="O7" s="6"/>
      <c r="P7" s="6"/>
      <c r="Q7" s="6"/>
      <c r="R7" s="6"/>
      <c r="S7" s="6"/>
      <c r="T7" s="6"/>
      <c r="U7" s="6"/>
      <c r="V7" s="7" t="s">
        <v>33</v>
      </c>
      <c r="W7" s="6"/>
      <c r="X7" s="8"/>
      <c r="Y7" s="6" t="s">
        <v>34</v>
      </c>
      <c r="Z7" s="6"/>
      <c r="AA7" s="6"/>
      <c r="AB7" s="6"/>
      <c r="AC7" s="6"/>
      <c r="AD7" s="6"/>
      <c r="AE7" s="6"/>
      <c r="AF7" s="6"/>
      <c r="AG7" s="7" t="s">
        <v>35</v>
      </c>
      <c r="AH7" s="6"/>
      <c r="AI7" s="8"/>
      <c r="AJ7" s="6" t="s">
        <v>36</v>
      </c>
      <c r="AK7" s="6"/>
      <c r="AL7" s="6"/>
      <c r="AM7" s="6"/>
      <c r="AN7" s="6"/>
      <c r="AO7" s="6"/>
      <c r="AP7" s="6"/>
      <c r="AQ7" s="6"/>
      <c r="AR7" s="7" t="s">
        <v>37</v>
      </c>
      <c r="AS7" s="6"/>
      <c r="AT7" s="8"/>
      <c r="AU7" s="7" t="s">
        <v>38</v>
      </c>
      <c r="AV7" s="6"/>
      <c r="AW7" s="8"/>
    </row>
    <row r="8" spans="2:49" ht="37.5" customHeight="1">
      <c r="B8" s="13" t="s">
        <v>0</v>
      </c>
      <c r="C8" s="11" t="s">
        <v>8</v>
      </c>
      <c r="D8" s="16" t="s">
        <v>13</v>
      </c>
      <c r="E8" s="11" t="s">
        <v>9</v>
      </c>
      <c r="F8" s="16" t="s">
        <v>13</v>
      </c>
      <c r="G8" s="11" t="s">
        <v>10</v>
      </c>
      <c r="H8" s="16" t="s">
        <v>13</v>
      </c>
      <c r="I8" s="11" t="s">
        <v>11</v>
      </c>
      <c r="J8" s="16" t="s">
        <v>13</v>
      </c>
      <c r="K8" s="17" t="s">
        <v>12</v>
      </c>
      <c r="L8" s="18" t="s">
        <v>13</v>
      </c>
      <c r="M8" s="19" t="s">
        <v>15</v>
      </c>
      <c r="N8" s="11" t="s">
        <v>8</v>
      </c>
      <c r="O8" s="16" t="s">
        <v>13</v>
      </c>
      <c r="P8" s="11" t="s">
        <v>9</v>
      </c>
      <c r="Q8" s="16" t="s">
        <v>13</v>
      </c>
      <c r="R8" s="11" t="s">
        <v>10</v>
      </c>
      <c r="S8" s="16" t="s">
        <v>13</v>
      </c>
      <c r="T8" s="11" t="s">
        <v>11</v>
      </c>
      <c r="U8" s="16" t="s">
        <v>13</v>
      </c>
      <c r="V8" s="20" t="s">
        <v>12</v>
      </c>
      <c r="W8" s="18" t="s">
        <v>13</v>
      </c>
      <c r="X8" s="20" t="s">
        <v>15</v>
      </c>
      <c r="Y8" s="11" t="s">
        <v>8</v>
      </c>
      <c r="Z8" s="16" t="s">
        <v>13</v>
      </c>
      <c r="AA8" s="11" t="s">
        <v>9</v>
      </c>
      <c r="AB8" s="16" t="s">
        <v>13</v>
      </c>
      <c r="AC8" s="11" t="s">
        <v>10</v>
      </c>
      <c r="AD8" s="16" t="s">
        <v>13</v>
      </c>
      <c r="AE8" s="11" t="s">
        <v>11</v>
      </c>
      <c r="AF8" s="16" t="s">
        <v>13</v>
      </c>
      <c r="AG8" s="17" t="s">
        <v>12</v>
      </c>
      <c r="AH8" s="18" t="s">
        <v>13</v>
      </c>
      <c r="AI8" s="19" t="s">
        <v>15</v>
      </c>
      <c r="AJ8" s="11" t="s">
        <v>8</v>
      </c>
      <c r="AK8" s="16" t="s">
        <v>13</v>
      </c>
      <c r="AL8" s="11" t="s">
        <v>9</v>
      </c>
      <c r="AM8" s="16" t="s">
        <v>13</v>
      </c>
      <c r="AN8" s="11" t="s">
        <v>10</v>
      </c>
      <c r="AO8" s="16" t="s">
        <v>13</v>
      </c>
      <c r="AP8" s="11" t="s">
        <v>11</v>
      </c>
      <c r="AQ8" s="16" t="s">
        <v>13</v>
      </c>
      <c r="AR8" s="17" t="s">
        <v>12</v>
      </c>
      <c r="AS8" s="18" t="s">
        <v>13</v>
      </c>
      <c r="AT8" s="19" t="s">
        <v>15</v>
      </c>
      <c r="AU8" s="17" t="s">
        <v>12</v>
      </c>
      <c r="AV8" s="18" t="s">
        <v>13</v>
      </c>
      <c r="AW8" s="19" t="s">
        <v>15</v>
      </c>
    </row>
    <row r="9" spans="2:49" ht="20.100000000000001" customHeight="1">
      <c r="B9" s="14" t="s">
        <v>26</v>
      </c>
      <c r="C9" s="21">
        <v>0</v>
      </c>
      <c r="D9" s="21">
        <v>0</v>
      </c>
      <c r="E9" s="21">
        <v>3</v>
      </c>
      <c r="F9" s="21">
        <v>3</v>
      </c>
      <c r="G9" s="21">
        <v>1</v>
      </c>
      <c r="H9" s="21">
        <v>1</v>
      </c>
      <c r="I9" s="21"/>
      <c r="J9" s="21"/>
      <c r="K9" s="22">
        <f t="shared" ref="K9:K30" si="0">(C9+E9+G9+I9)</f>
        <v>4</v>
      </c>
      <c r="L9" s="22">
        <f t="shared" ref="L9:L30" si="1">(D9+F9+H9+J9)</f>
        <v>4</v>
      </c>
      <c r="M9" s="23">
        <f t="shared" ref="M9:M11" si="2">+(L9/K9)</f>
        <v>1</v>
      </c>
      <c r="N9" s="12">
        <v>1</v>
      </c>
      <c r="O9" s="12">
        <v>1</v>
      </c>
      <c r="P9" s="12">
        <v>3</v>
      </c>
      <c r="Q9" s="12">
        <v>2</v>
      </c>
      <c r="R9" s="12">
        <v>0</v>
      </c>
      <c r="S9" s="12">
        <v>0</v>
      </c>
      <c r="T9" s="12"/>
      <c r="U9" s="12"/>
      <c r="V9" s="24">
        <f t="shared" ref="V9:V30" si="3">(N9+P9+R9+T9)</f>
        <v>4</v>
      </c>
      <c r="W9" s="24">
        <f t="shared" ref="W9:W30" si="4">(O9+Q9+S9+U9)</f>
        <v>3</v>
      </c>
      <c r="X9" s="25">
        <f t="shared" ref="X9:X30" si="5">+(W9/V9)</f>
        <v>0.75</v>
      </c>
      <c r="Y9" s="12">
        <v>2</v>
      </c>
      <c r="Z9" s="12">
        <v>2</v>
      </c>
      <c r="AA9" s="12">
        <v>3</v>
      </c>
      <c r="AB9" s="12">
        <v>3</v>
      </c>
      <c r="AC9" s="12">
        <v>0</v>
      </c>
      <c r="AD9" s="12">
        <v>0</v>
      </c>
      <c r="AE9" s="12">
        <v>1</v>
      </c>
      <c r="AF9" s="12">
        <v>1</v>
      </c>
      <c r="AG9" s="26">
        <f t="shared" ref="AG9:AG30" si="6">(Y9+AA9+AC9+AE9)</f>
        <v>6</v>
      </c>
      <c r="AH9" s="26">
        <f t="shared" ref="AH9:AH30" si="7">(Z9++AB9+AD9+AF9)</f>
        <v>6</v>
      </c>
      <c r="AI9" s="27">
        <f t="shared" ref="AI9:AI30" si="8">+(AH9/AG9)</f>
        <v>1</v>
      </c>
      <c r="AJ9" s="12">
        <v>2</v>
      </c>
      <c r="AK9" s="12">
        <v>2</v>
      </c>
      <c r="AL9" s="12">
        <v>3</v>
      </c>
      <c r="AM9" s="12">
        <v>3</v>
      </c>
      <c r="AN9" s="12"/>
      <c r="AO9" s="12"/>
      <c r="AP9" s="12"/>
      <c r="AQ9" s="12"/>
      <c r="AR9" s="28">
        <f t="shared" ref="AR9:AR30" si="9">(AJ9+AL9+AN9+AP9)</f>
        <v>5</v>
      </c>
      <c r="AS9" s="28">
        <f t="shared" ref="AS9:AS30" si="10">(AK9+AM9+AO9+AQ9)</f>
        <v>5</v>
      </c>
      <c r="AT9" s="29">
        <f t="shared" ref="AT9:AT30" si="11">+(AS9/AR9)</f>
        <v>1</v>
      </c>
      <c r="AU9" s="30">
        <f t="shared" ref="AU9:AU30" si="12">(K9+V9+AG9+AR9)</f>
        <v>19</v>
      </c>
      <c r="AV9" s="30">
        <f t="shared" ref="AV9:AV30" si="13">(L9+W9+AH9+AS9)</f>
        <v>18</v>
      </c>
      <c r="AW9" s="31">
        <f t="shared" ref="AW9:AW30" si="14">+(AV9/AU9)</f>
        <v>0.94736842105263153</v>
      </c>
    </row>
    <row r="10" spans="2:49" ht="20.100000000000001" customHeight="1">
      <c r="B10" s="14" t="s">
        <v>44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3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3"/>
      <c r="AJ10" s="12">
        <v>2</v>
      </c>
      <c r="AK10" s="12">
        <v>2</v>
      </c>
      <c r="AL10" s="12"/>
      <c r="AM10" s="12"/>
      <c r="AN10" s="12"/>
      <c r="AO10" s="12"/>
      <c r="AP10" s="12"/>
      <c r="AQ10" s="12"/>
      <c r="AR10" s="28">
        <f>(AJ10+AL10+AN10+AP10)</f>
        <v>2</v>
      </c>
      <c r="AS10" s="28">
        <f>(AK10+AM10+AO10+AQ10)</f>
        <v>2</v>
      </c>
      <c r="AT10" s="29">
        <f>+(AS10/AR10)</f>
        <v>1</v>
      </c>
      <c r="AU10" s="30">
        <f t="shared" si="12"/>
        <v>2</v>
      </c>
      <c r="AV10" s="30">
        <f t="shared" si="13"/>
        <v>2</v>
      </c>
      <c r="AW10" s="31">
        <f t="shared" si="14"/>
        <v>1</v>
      </c>
    </row>
    <row r="11" spans="2:49" ht="20.100000000000001" customHeight="1">
      <c r="B11" s="14" t="s">
        <v>27</v>
      </c>
      <c r="C11" s="21">
        <v>0</v>
      </c>
      <c r="D11" s="21">
        <v>0</v>
      </c>
      <c r="E11" s="21">
        <v>3</v>
      </c>
      <c r="F11" s="21">
        <v>3</v>
      </c>
      <c r="G11" s="21">
        <v>0</v>
      </c>
      <c r="H11" s="21">
        <v>0</v>
      </c>
      <c r="I11" s="21"/>
      <c r="J11" s="21"/>
      <c r="K11" s="22">
        <f t="shared" si="0"/>
        <v>3</v>
      </c>
      <c r="L11" s="22">
        <f t="shared" si="1"/>
        <v>3</v>
      </c>
      <c r="M11" s="23">
        <f t="shared" si="2"/>
        <v>1</v>
      </c>
      <c r="N11" s="12">
        <v>1</v>
      </c>
      <c r="O11" s="12">
        <v>1</v>
      </c>
      <c r="P11" s="12">
        <v>3</v>
      </c>
      <c r="Q11" s="12">
        <v>3</v>
      </c>
      <c r="R11" s="12">
        <v>0</v>
      </c>
      <c r="S11" s="12">
        <v>0</v>
      </c>
      <c r="T11" s="12"/>
      <c r="U11" s="12"/>
      <c r="V11" s="24">
        <f t="shared" si="3"/>
        <v>4</v>
      </c>
      <c r="W11" s="24">
        <f t="shared" si="4"/>
        <v>4</v>
      </c>
      <c r="X11" s="25">
        <f t="shared" si="5"/>
        <v>1</v>
      </c>
      <c r="Y11" s="12">
        <v>2</v>
      </c>
      <c r="Z11" s="12">
        <v>1</v>
      </c>
      <c r="AA11" s="12">
        <v>3</v>
      </c>
      <c r="AB11" s="12">
        <v>2</v>
      </c>
      <c r="AC11" s="12">
        <v>0</v>
      </c>
      <c r="AD11" s="12">
        <v>0</v>
      </c>
      <c r="AE11" s="12">
        <v>1</v>
      </c>
      <c r="AF11" s="12">
        <v>1</v>
      </c>
      <c r="AG11" s="26">
        <f t="shared" si="6"/>
        <v>6</v>
      </c>
      <c r="AH11" s="26">
        <f t="shared" si="7"/>
        <v>4</v>
      </c>
      <c r="AI11" s="27">
        <f t="shared" si="8"/>
        <v>0.66666666666666663</v>
      </c>
      <c r="AJ11" s="12">
        <v>2</v>
      </c>
      <c r="AK11" s="12">
        <v>1</v>
      </c>
      <c r="AL11" s="12">
        <v>3</v>
      </c>
      <c r="AM11" s="12">
        <v>3</v>
      </c>
      <c r="AN11" s="12"/>
      <c r="AO11" s="12"/>
      <c r="AP11" s="12"/>
      <c r="AQ11" s="12"/>
      <c r="AR11" s="28">
        <f t="shared" si="9"/>
        <v>5</v>
      </c>
      <c r="AS11" s="28">
        <f t="shared" si="10"/>
        <v>4</v>
      </c>
      <c r="AT11" s="29">
        <f t="shared" si="11"/>
        <v>0.8</v>
      </c>
      <c r="AU11" s="30">
        <f t="shared" si="12"/>
        <v>18</v>
      </c>
      <c r="AV11" s="30">
        <f t="shared" si="13"/>
        <v>15</v>
      </c>
      <c r="AW11" s="31">
        <f t="shared" si="14"/>
        <v>0.83333333333333337</v>
      </c>
    </row>
    <row r="12" spans="2:49" ht="20.100000000000001" customHeight="1">
      <c r="B12" s="14" t="s">
        <v>23</v>
      </c>
      <c r="C12" s="12">
        <v>0</v>
      </c>
      <c r="D12" s="12">
        <v>0</v>
      </c>
      <c r="E12" s="12">
        <v>3</v>
      </c>
      <c r="F12" s="12">
        <v>3</v>
      </c>
      <c r="G12" s="12">
        <v>1</v>
      </c>
      <c r="H12" s="12">
        <v>1</v>
      </c>
      <c r="I12" s="12"/>
      <c r="J12" s="12"/>
      <c r="K12" s="22">
        <f t="shared" si="0"/>
        <v>4</v>
      </c>
      <c r="L12" s="22">
        <f t="shared" si="1"/>
        <v>4</v>
      </c>
      <c r="M12" s="23">
        <f t="shared" ref="M12:M14" si="15">+(L12/K12)</f>
        <v>1</v>
      </c>
      <c r="N12" s="12">
        <v>1</v>
      </c>
      <c r="O12" s="12">
        <v>1</v>
      </c>
      <c r="P12" s="12">
        <v>3</v>
      </c>
      <c r="Q12" s="12">
        <v>1</v>
      </c>
      <c r="R12" s="12">
        <v>1</v>
      </c>
      <c r="S12" s="12">
        <v>1</v>
      </c>
      <c r="T12" s="12"/>
      <c r="U12" s="12"/>
      <c r="V12" s="24">
        <f t="shared" si="3"/>
        <v>5</v>
      </c>
      <c r="W12" s="24">
        <f t="shared" si="4"/>
        <v>3</v>
      </c>
      <c r="X12" s="25">
        <f t="shared" si="5"/>
        <v>0.6</v>
      </c>
      <c r="Y12" s="12">
        <v>2</v>
      </c>
      <c r="Z12" s="12">
        <v>2</v>
      </c>
      <c r="AA12" s="12">
        <v>3</v>
      </c>
      <c r="AB12" s="12">
        <v>2</v>
      </c>
      <c r="AC12" s="12">
        <v>1</v>
      </c>
      <c r="AD12" s="12">
        <v>1</v>
      </c>
      <c r="AE12" s="12">
        <v>0</v>
      </c>
      <c r="AF12" s="12">
        <v>0</v>
      </c>
      <c r="AG12" s="26">
        <f t="shared" si="6"/>
        <v>6</v>
      </c>
      <c r="AH12" s="26">
        <f t="shared" si="7"/>
        <v>5</v>
      </c>
      <c r="AI12" s="27">
        <f t="shared" si="8"/>
        <v>0.83333333333333337</v>
      </c>
      <c r="AJ12" s="12">
        <v>2</v>
      </c>
      <c r="AK12" s="12">
        <v>2</v>
      </c>
      <c r="AL12" s="12">
        <v>3</v>
      </c>
      <c r="AM12" s="12">
        <v>2</v>
      </c>
      <c r="AN12" s="12">
        <v>2</v>
      </c>
      <c r="AO12" s="12">
        <v>1</v>
      </c>
      <c r="AP12" s="12"/>
      <c r="AQ12" s="12"/>
      <c r="AR12" s="28">
        <f t="shared" si="9"/>
        <v>7</v>
      </c>
      <c r="AS12" s="28">
        <f t="shared" si="10"/>
        <v>5</v>
      </c>
      <c r="AT12" s="29">
        <f t="shared" si="11"/>
        <v>0.7142857142857143</v>
      </c>
      <c r="AU12" s="30">
        <f t="shared" si="12"/>
        <v>22</v>
      </c>
      <c r="AV12" s="30">
        <f t="shared" si="13"/>
        <v>17</v>
      </c>
      <c r="AW12" s="31">
        <f t="shared" si="14"/>
        <v>0.77272727272727271</v>
      </c>
    </row>
    <row r="13" spans="2:49" ht="20.100000000000001" customHeight="1">
      <c r="B13" s="14" t="s">
        <v>39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/>
      <c r="J13" s="42"/>
      <c r="K13" s="22">
        <f>(C13+E13+G13+I13)</f>
        <v>0</v>
      </c>
      <c r="L13" s="22">
        <f>(D13+F13+H13+J13)</f>
        <v>0</v>
      </c>
      <c r="M13" s="23" t="e">
        <f>+(L13/K13)</f>
        <v>#DIV/0!</v>
      </c>
      <c r="N13" s="12">
        <v>1</v>
      </c>
      <c r="O13" s="12">
        <v>1</v>
      </c>
      <c r="P13" s="12">
        <v>3</v>
      </c>
      <c r="Q13" s="12">
        <v>1</v>
      </c>
      <c r="R13" s="12">
        <v>0</v>
      </c>
      <c r="S13" s="12">
        <v>0</v>
      </c>
      <c r="T13" s="12"/>
      <c r="U13" s="12"/>
      <c r="V13" s="24">
        <f>(N13+P13+R13+T13)</f>
        <v>4</v>
      </c>
      <c r="W13" s="24">
        <f>(O13+Q13+S13+U13)</f>
        <v>2</v>
      </c>
      <c r="X13" s="25">
        <f>+(W13/V13)</f>
        <v>0.5</v>
      </c>
      <c r="Y13" s="12">
        <v>2</v>
      </c>
      <c r="Z13" s="12">
        <v>2</v>
      </c>
      <c r="AA13" s="12">
        <v>3</v>
      </c>
      <c r="AB13" s="12">
        <v>1</v>
      </c>
      <c r="AC13" s="12">
        <v>0</v>
      </c>
      <c r="AD13" s="12">
        <v>0</v>
      </c>
      <c r="AE13" s="12">
        <v>0</v>
      </c>
      <c r="AF13" s="12">
        <v>0</v>
      </c>
      <c r="AG13" s="26">
        <f t="shared" si="6"/>
        <v>5</v>
      </c>
      <c r="AH13" s="26">
        <f t="shared" si="7"/>
        <v>3</v>
      </c>
      <c r="AI13" s="27">
        <f t="shared" si="8"/>
        <v>0.6</v>
      </c>
      <c r="AJ13" s="12">
        <v>2</v>
      </c>
      <c r="AK13" s="12">
        <v>1</v>
      </c>
      <c r="AL13" s="12">
        <v>3</v>
      </c>
      <c r="AM13" s="12">
        <v>0</v>
      </c>
      <c r="AN13" s="12"/>
      <c r="AO13" s="12"/>
      <c r="AP13" s="12"/>
      <c r="AQ13" s="12"/>
      <c r="AR13" s="28">
        <f t="shared" si="9"/>
        <v>5</v>
      </c>
      <c r="AS13" s="28">
        <f t="shared" si="10"/>
        <v>1</v>
      </c>
      <c r="AT13" s="29">
        <f t="shared" si="11"/>
        <v>0.2</v>
      </c>
      <c r="AU13" s="30">
        <f t="shared" si="12"/>
        <v>14</v>
      </c>
      <c r="AV13" s="30">
        <f t="shared" si="13"/>
        <v>6</v>
      </c>
      <c r="AW13" s="31">
        <f t="shared" si="14"/>
        <v>0.42857142857142855</v>
      </c>
    </row>
    <row r="14" spans="2:49" ht="20.100000000000001" customHeight="1">
      <c r="B14" s="14" t="s">
        <v>21</v>
      </c>
      <c r="C14" s="12">
        <v>0</v>
      </c>
      <c r="D14" s="12">
        <v>0</v>
      </c>
      <c r="E14" s="12">
        <v>3</v>
      </c>
      <c r="F14" s="12">
        <v>3</v>
      </c>
      <c r="G14" s="12">
        <v>1</v>
      </c>
      <c r="H14" s="12">
        <v>0</v>
      </c>
      <c r="I14" s="12"/>
      <c r="J14" s="12"/>
      <c r="K14" s="22">
        <f t="shared" si="0"/>
        <v>4</v>
      </c>
      <c r="L14" s="22">
        <f t="shared" si="1"/>
        <v>3</v>
      </c>
      <c r="M14" s="23">
        <f t="shared" si="15"/>
        <v>0.75</v>
      </c>
      <c r="N14" s="12">
        <v>1</v>
      </c>
      <c r="O14" s="12">
        <v>1</v>
      </c>
      <c r="P14" s="12">
        <v>3</v>
      </c>
      <c r="Q14" s="12">
        <v>3</v>
      </c>
      <c r="R14" s="12">
        <v>1</v>
      </c>
      <c r="S14" s="12">
        <v>1</v>
      </c>
      <c r="T14" s="12"/>
      <c r="U14" s="12"/>
      <c r="V14" s="24">
        <f t="shared" si="3"/>
        <v>5</v>
      </c>
      <c r="W14" s="24">
        <f t="shared" si="4"/>
        <v>5</v>
      </c>
      <c r="X14" s="25">
        <f t="shared" si="5"/>
        <v>1</v>
      </c>
      <c r="Y14" s="12">
        <v>2</v>
      </c>
      <c r="Z14" s="12">
        <v>2</v>
      </c>
      <c r="AA14" s="12">
        <v>3</v>
      </c>
      <c r="AB14" s="12">
        <v>2</v>
      </c>
      <c r="AC14" s="12">
        <v>1</v>
      </c>
      <c r="AD14" s="12">
        <v>0</v>
      </c>
      <c r="AE14" s="12">
        <v>0</v>
      </c>
      <c r="AF14" s="12">
        <v>0</v>
      </c>
      <c r="AG14" s="26">
        <f t="shared" si="6"/>
        <v>6</v>
      </c>
      <c r="AH14" s="26">
        <f t="shared" si="7"/>
        <v>4</v>
      </c>
      <c r="AI14" s="27">
        <f t="shared" si="8"/>
        <v>0.66666666666666663</v>
      </c>
      <c r="AJ14" s="12">
        <v>2</v>
      </c>
      <c r="AK14" s="12">
        <v>1</v>
      </c>
      <c r="AL14" s="12">
        <v>3</v>
      </c>
      <c r="AM14" s="12">
        <v>3</v>
      </c>
      <c r="AN14" s="12">
        <v>2</v>
      </c>
      <c r="AO14" s="12">
        <v>1</v>
      </c>
      <c r="AP14" s="12"/>
      <c r="AQ14" s="12"/>
      <c r="AR14" s="28">
        <f t="shared" si="9"/>
        <v>7</v>
      </c>
      <c r="AS14" s="28">
        <f t="shared" si="10"/>
        <v>5</v>
      </c>
      <c r="AT14" s="29">
        <f t="shared" si="11"/>
        <v>0.7142857142857143</v>
      </c>
      <c r="AU14" s="30">
        <f t="shared" si="12"/>
        <v>22</v>
      </c>
      <c r="AV14" s="30">
        <f t="shared" si="13"/>
        <v>17</v>
      </c>
      <c r="AW14" s="31">
        <f t="shared" si="14"/>
        <v>0.77272727272727271</v>
      </c>
    </row>
    <row r="15" spans="2:49" ht="20.100000000000001" customHeight="1">
      <c r="B15" s="14" t="s">
        <v>1</v>
      </c>
      <c r="C15" s="12">
        <v>0</v>
      </c>
      <c r="D15" s="12">
        <v>0</v>
      </c>
      <c r="E15" s="12">
        <v>0</v>
      </c>
      <c r="F15" s="12">
        <v>0</v>
      </c>
      <c r="G15" s="12">
        <v>1</v>
      </c>
      <c r="H15" s="12">
        <v>1</v>
      </c>
      <c r="I15" s="12"/>
      <c r="J15" s="12"/>
      <c r="K15" s="22">
        <f t="shared" si="0"/>
        <v>1</v>
      </c>
      <c r="L15" s="22">
        <f t="shared" si="1"/>
        <v>1</v>
      </c>
      <c r="M15" s="23">
        <f t="shared" ref="M15:M31" si="16">+(L15/K15)</f>
        <v>1</v>
      </c>
      <c r="N15" s="12">
        <v>1</v>
      </c>
      <c r="O15" s="12">
        <v>0</v>
      </c>
      <c r="P15" s="12">
        <v>0</v>
      </c>
      <c r="Q15" s="12">
        <v>0</v>
      </c>
      <c r="R15" s="12">
        <v>1</v>
      </c>
      <c r="S15" s="12">
        <v>1</v>
      </c>
      <c r="T15" s="12"/>
      <c r="U15" s="12"/>
      <c r="V15" s="24">
        <f t="shared" si="3"/>
        <v>2</v>
      </c>
      <c r="W15" s="24">
        <f t="shared" si="4"/>
        <v>1</v>
      </c>
      <c r="X15" s="25">
        <f t="shared" si="5"/>
        <v>0.5</v>
      </c>
      <c r="Y15" s="12">
        <v>2</v>
      </c>
      <c r="Z15" s="12">
        <v>2</v>
      </c>
      <c r="AA15" s="12">
        <v>0</v>
      </c>
      <c r="AB15" s="12">
        <v>0</v>
      </c>
      <c r="AC15" s="12">
        <v>1</v>
      </c>
      <c r="AD15" s="12">
        <v>1</v>
      </c>
      <c r="AE15" s="12">
        <v>0</v>
      </c>
      <c r="AF15" s="12">
        <v>0</v>
      </c>
      <c r="AG15" s="26">
        <f t="shared" si="6"/>
        <v>3</v>
      </c>
      <c r="AH15" s="26">
        <f t="shared" si="7"/>
        <v>3</v>
      </c>
      <c r="AI15" s="27">
        <f t="shared" si="8"/>
        <v>1</v>
      </c>
      <c r="AJ15" s="12">
        <v>2</v>
      </c>
      <c r="AK15" s="12">
        <v>2</v>
      </c>
      <c r="AL15" s="32"/>
      <c r="AM15" s="12"/>
      <c r="AN15" s="12">
        <v>2</v>
      </c>
      <c r="AO15" s="12">
        <v>2</v>
      </c>
      <c r="AP15" s="12"/>
      <c r="AQ15" s="12"/>
      <c r="AR15" s="28">
        <f t="shared" si="9"/>
        <v>4</v>
      </c>
      <c r="AS15" s="28">
        <f t="shared" si="10"/>
        <v>4</v>
      </c>
      <c r="AT15" s="29">
        <f t="shared" si="11"/>
        <v>1</v>
      </c>
      <c r="AU15" s="30">
        <f t="shared" si="12"/>
        <v>10</v>
      </c>
      <c r="AV15" s="30">
        <f t="shared" si="13"/>
        <v>9</v>
      </c>
      <c r="AW15" s="31">
        <f t="shared" si="14"/>
        <v>0.9</v>
      </c>
    </row>
    <row r="16" spans="2:49" ht="20.100000000000001" customHeight="1">
      <c r="B16" s="14" t="s">
        <v>2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/>
      <c r="J16" s="12"/>
      <c r="K16" s="22">
        <f t="shared" si="0"/>
        <v>1</v>
      </c>
      <c r="L16" s="22">
        <f t="shared" si="1"/>
        <v>0</v>
      </c>
      <c r="M16" s="23">
        <f t="shared" si="16"/>
        <v>0</v>
      </c>
      <c r="N16" s="12">
        <v>1</v>
      </c>
      <c r="O16" s="12">
        <v>1</v>
      </c>
      <c r="P16" s="12">
        <v>0</v>
      </c>
      <c r="Q16" s="12">
        <v>0</v>
      </c>
      <c r="R16" s="12">
        <v>1</v>
      </c>
      <c r="S16" s="12">
        <v>1</v>
      </c>
      <c r="T16" s="12"/>
      <c r="U16" s="12"/>
      <c r="V16" s="24">
        <f t="shared" si="3"/>
        <v>2</v>
      </c>
      <c r="W16" s="24">
        <f t="shared" si="4"/>
        <v>2</v>
      </c>
      <c r="X16" s="25">
        <f t="shared" si="5"/>
        <v>1</v>
      </c>
      <c r="Y16" s="12">
        <v>2</v>
      </c>
      <c r="Z16" s="12">
        <v>2</v>
      </c>
      <c r="AA16" s="12">
        <v>0</v>
      </c>
      <c r="AB16" s="12">
        <v>0</v>
      </c>
      <c r="AC16" s="12">
        <v>1</v>
      </c>
      <c r="AD16" s="12">
        <v>0</v>
      </c>
      <c r="AE16" s="12">
        <v>0</v>
      </c>
      <c r="AF16" s="12">
        <v>0</v>
      </c>
      <c r="AG16" s="26">
        <f t="shared" si="6"/>
        <v>3</v>
      </c>
      <c r="AH16" s="26">
        <f t="shared" si="7"/>
        <v>2</v>
      </c>
      <c r="AI16" s="27">
        <f t="shared" si="8"/>
        <v>0.66666666666666663</v>
      </c>
      <c r="AJ16" s="12">
        <v>2</v>
      </c>
      <c r="AK16" s="12">
        <v>2</v>
      </c>
      <c r="AL16" s="12"/>
      <c r="AM16" s="12"/>
      <c r="AN16" s="12">
        <v>2</v>
      </c>
      <c r="AO16" s="12">
        <v>1</v>
      </c>
      <c r="AP16" s="12"/>
      <c r="AQ16" s="12"/>
      <c r="AR16" s="28">
        <f t="shared" si="9"/>
        <v>4</v>
      </c>
      <c r="AS16" s="28">
        <f t="shared" si="10"/>
        <v>3</v>
      </c>
      <c r="AT16" s="29">
        <f t="shared" si="11"/>
        <v>0.75</v>
      </c>
      <c r="AU16" s="30">
        <f t="shared" si="12"/>
        <v>10</v>
      </c>
      <c r="AV16" s="30">
        <f t="shared" si="13"/>
        <v>7</v>
      </c>
      <c r="AW16" s="31">
        <f t="shared" si="14"/>
        <v>0.7</v>
      </c>
    </row>
    <row r="17" spans="2:49" ht="20.100000000000001" customHeight="1">
      <c r="B17" s="14" t="s">
        <v>45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3"/>
      <c r="Y17" s="12">
        <v>2</v>
      </c>
      <c r="Z17" s="12">
        <v>2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26">
        <f t="shared" si="6"/>
        <v>2</v>
      </c>
      <c r="AH17" s="26">
        <f t="shared" si="7"/>
        <v>2</v>
      </c>
      <c r="AI17" s="27">
        <f t="shared" si="8"/>
        <v>1</v>
      </c>
      <c r="AJ17" s="12">
        <v>2</v>
      </c>
      <c r="AK17" s="12">
        <v>2</v>
      </c>
      <c r="AL17" s="12"/>
      <c r="AM17" s="12"/>
      <c r="AN17" s="12">
        <v>2</v>
      </c>
      <c r="AO17" s="12">
        <v>1</v>
      </c>
      <c r="AP17" s="12"/>
      <c r="AQ17" s="12"/>
      <c r="AR17" s="28">
        <f t="shared" si="9"/>
        <v>4</v>
      </c>
      <c r="AS17" s="28">
        <f t="shared" si="10"/>
        <v>3</v>
      </c>
      <c r="AT17" s="29">
        <f t="shared" si="11"/>
        <v>0.75</v>
      </c>
      <c r="AU17" s="30">
        <f t="shared" si="12"/>
        <v>6</v>
      </c>
      <c r="AV17" s="30">
        <f t="shared" si="13"/>
        <v>5</v>
      </c>
      <c r="AW17" s="31">
        <f t="shared" si="14"/>
        <v>0.83333333333333337</v>
      </c>
    </row>
    <row r="18" spans="2:49" ht="20.100000000000001" customHeight="1">
      <c r="B18" s="14" t="s">
        <v>22</v>
      </c>
      <c r="C18" s="12">
        <v>0</v>
      </c>
      <c r="D18" s="12">
        <v>0</v>
      </c>
      <c r="E18" s="12">
        <v>3</v>
      </c>
      <c r="F18" s="12">
        <v>2</v>
      </c>
      <c r="G18" s="12">
        <v>0</v>
      </c>
      <c r="H18" s="12">
        <v>0</v>
      </c>
      <c r="I18" s="12"/>
      <c r="J18" s="12"/>
      <c r="K18" s="22">
        <f t="shared" si="0"/>
        <v>3</v>
      </c>
      <c r="L18" s="22">
        <f t="shared" si="1"/>
        <v>2</v>
      </c>
      <c r="M18" s="23">
        <f>+(L18/K18)</f>
        <v>0.66666666666666663</v>
      </c>
      <c r="N18" s="12">
        <v>1</v>
      </c>
      <c r="O18" s="12">
        <v>1</v>
      </c>
      <c r="P18" s="12">
        <v>3</v>
      </c>
      <c r="Q18" s="12">
        <v>1</v>
      </c>
      <c r="R18" s="12">
        <v>0</v>
      </c>
      <c r="S18" s="12">
        <v>0</v>
      </c>
      <c r="T18" s="12"/>
      <c r="U18" s="12"/>
      <c r="V18" s="24">
        <f t="shared" si="3"/>
        <v>4</v>
      </c>
      <c r="W18" s="24">
        <f t="shared" si="4"/>
        <v>2</v>
      </c>
      <c r="X18" s="25">
        <f t="shared" si="5"/>
        <v>0.5</v>
      </c>
      <c r="Y18" s="12">
        <v>2</v>
      </c>
      <c r="Z18" s="12">
        <v>2</v>
      </c>
      <c r="AA18" s="12">
        <v>3</v>
      </c>
      <c r="AB18" s="12">
        <v>3</v>
      </c>
      <c r="AC18" s="12">
        <v>0</v>
      </c>
      <c r="AD18" s="12">
        <v>0</v>
      </c>
      <c r="AE18" s="12">
        <v>0</v>
      </c>
      <c r="AF18" s="12">
        <v>0</v>
      </c>
      <c r="AG18" s="26">
        <f t="shared" si="6"/>
        <v>5</v>
      </c>
      <c r="AH18" s="26">
        <f t="shared" si="7"/>
        <v>5</v>
      </c>
      <c r="AI18" s="27">
        <f t="shared" si="8"/>
        <v>1</v>
      </c>
      <c r="AJ18" s="12">
        <v>2</v>
      </c>
      <c r="AK18" s="12">
        <v>2</v>
      </c>
      <c r="AL18" s="12">
        <v>3</v>
      </c>
      <c r="AM18" s="12">
        <v>3</v>
      </c>
      <c r="AN18" s="12"/>
      <c r="AO18" s="12"/>
      <c r="AP18" s="12"/>
      <c r="AQ18" s="12"/>
      <c r="AR18" s="28">
        <f t="shared" si="9"/>
        <v>5</v>
      </c>
      <c r="AS18" s="28">
        <f t="shared" si="10"/>
        <v>5</v>
      </c>
      <c r="AT18" s="29">
        <f t="shared" si="11"/>
        <v>1</v>
      </c>
      <c r="AU18" s="30">
        <f t="shared" si="12"/>
        <v>17</v>
      </c>
      <c r="AV18" s="30">
        <f t="shared" si="13"/>
        <v>14</v>
      </c>
      <c r="AW18" s="31">
        <f t="shared" si="14"/>
        <v>0.82352941176470584</v>
      </c>
    </row>
    <row r="19" spans="2:49" ht="20.100000000000001" customHeight="1">
      <c r="B19" s="14" t="s">
        <v>41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/>
      <c r="J19" s="42"/>
      <c r="K19" s="22">
        <f t="shared" si="0"/>
        <v>0</v>
      </c>
      <c r="L19" s="22">
        <f t="shared" si="1"/>
        <v>0</v>
      </c>
      <c r="M19" s="23" t="e">
        <f t="shared" si="16"/>
        <v>#DIV/0!</v>
      </c>
      <c r="N19" s="12">
        <v>1</v>
      </c>
      <c r="O19" s="12">
        <v>1</v>
      </c>
      <c r="P19" s="12">
        <v>0</v>
      </c>
      <c r="Q19" s="12">
        <v>0</v>
      </c>
      <c r="R19" s="12">
        <v>1</v>
      </c>
      <c r="S19" s="12">
        <v>1</v>
      </c>
      <c r="T19" s="12"/>
      <c r="U19" s="12"/>
      <c r="V19" s="24">
        <f t="shared" si="3"/>
        <v>2</v>
      </c>
      <c r="W19" s="24">
        <f t="shared" si="4"/>
        <v>2</v>
      </c>
      <c r="X19" s="25">
        <f t="shared" si="5"/>
        <v>1</v>
      </c>
      <c r="Y19" s="12">
        <v>2</v>
      </c>
      <c r="Z19" s="12">
        <v>2</v>
      </c>
      <c r="AA19" s="12">
        <v>0</v>
      </c>
      <c r="AB19" s="12">
        <v>0</v>
      </c>
      <c r="AC19" s="12">
        <v>1</v>
      </c>
      <c r="AD19" s="12">
        <v>1</v>
      </c>
      <c r="AE19" s="12">
        <v>0</v>
      </c>
      <c r="AF19" s="12">
        <v>0</v>
      </c>
      <c r="AG19" s="26">
        <f t="shared" si="6"/>
        <v>3</v>
      </c>
      <c r="AH19" s="26">
        <f t="shared" si="7"/>
        <v>3</v>
      </c>
      <c r="AI19" s="27">
        <f t="shared" si="8"/>
        <v>1</v>
      </c>
      <c r="AJ19" s="12">
        <v>2</v>
      </c>
      <c r="AK19" s="12">
        <v>0</v>
      </c>
      <c r="AL19" s="12"/>
      <c r="AM19" s="12"/>
      <c r="AN19" s="12">
        <v>2</v>
      </c>
      <c r="AO19" s="12">
        <v>1</v>
      </c>
      <c r="AP19" s="12"/>
      <c r="AQ19" s="12"/>
      <c r="AR19" s="28">
        <f t="shared" si="9"/>
        <v>4</v>
      </c>
      <c r="AS19" s="28">
        <f t="shared" si="10"/>
        <v>1</v>
      </c>
      <c r="AT19" s="29">
        <f t="shared" si="11"/>
        <v>0.25</v>
      </c>
      <c r="AU19" s="30">
        <f t="shared" si="12"/>
        <v>9</v>
      </c>
      <c r="AV19" s="30">
        <f t="shared" si="13"/>
        <v>6</v>
      </c>
      <c r="AW19" s="31">
        <f t="shared" si="14"/>
        <v>0.66666666666666663</v>
      </c>
    </row>
    <row r="20" spans="2:49" ht="20.100000000000001" customHeight="1">
      <c r="B20" s="14" t="s">
        <v>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/>
      <c r="J20" s="12"/>
      <c r="K20" s="22">
        <f t="shared" si="0"/>
        <v>0</v>
      </c>
      <c r="L20" s="22">
        <f t="shared" si="1"/>
        <v>0</v>
      </c>
      <c r="M20" s="23" t="e">
        <f>+(L20/K20)</f>
        <v>#DIV/0!</v>
      </c>
      <c r="N20" s="12">
        <v>1</v>
      </c>
      <c r="O20" s="12">
        <v>1</v>
      </c>
      <c r="P20" s="12">
        <v>0</v>
      </c>
      <c r="Q20" s="12">
        <v>0</v>
      </c>
      <c r="R20" s="12">
        <v>0</v>
      </c>
      <c r="S20" s="12">
        <v>0</v>
      </c>
      <c r="T20" s="12"/>
      <c r="U20" s="12"/>
      <c r="V20" s="24">
        <f t="shared" si="3"/>
        <v>1</v>
      </c>
      <c r="W20" s="24">
        <f t="shared" si="4"/>
        <v>1</v>
      </c>
      <c r="X20" s="25">
        <f t="shared" si="5"/>
        <v>1</v>
      </c>
      <c r="Y20" s="12">
        <v>2</v>
      </c>
      <c r="Z20" s="12">
        <v>2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26">
        <f t="shared" si="6"/>
        <v>2</v>
      </c>
      <c r="AH20" s="26">
        <f t="shared" si="7"/>
        <v>2</v>
      </c>
      <c r="AI20" s="27">
        <f t="shared" si="8"/>
        <v>1</v>
      </c>
      <c r="AJ20" s="12">
        <v>2</v>
      </c>
      <c r="AK20" s="12">
        <v>2</v>
      </c>
      <c r="AL20" s="12"/>
      <c r="AM20" s="12"/>
      <c r="AN20" s="12"/>
      <c r="AO20" s="12"/>
      <c r="AP20" s="12"/>
      <c r="AQ20" s="12"/>
      <c r="AR20" s="28">
        <f t="shared" si="9"/>
        <v>2</v>
      </c>
      <c r="AS20" s="28">
        <f t="shared" si="10"/>
        <v>2</v>
      </c>
      <c r="AT20" s="29">
        <f t="shared" si="11"/>
        <v>1</v>
      </c>
      <c r="AU20" s="30">
        <f t="shared" si="12"/>
        <v>5</v>
      </c>
      <c r="AV20" s="30">
        <f t="shared" si="13"/>
        <v>5</v>
      </c>
      <c r="AW20" s="31">
        <f t="shared" si="14"/>
        <v>1</v>
      </c>
    </row>
    <row r="21" spans="2:49" ht="20.100000000000001" customHeight="1">
      <c r="B21" s="14" t="s">
        <v>25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/>
      <c r="J21" s="12"/>
      <c r="K21" s="22">
        <v>0</v>
      </c>
      <c r="L21" s="22">
        <v>0</v>
      </c>
      <c r="M21" s="34" t="e">
        <f>+(L21/K21)</f>
        <v>#DIV/0!</v>
      </c>
      <c r="N21" s="12">
        <v>1</v>
      </c>
      <c r="O21" s="12">
        <v>1</v>
      </c>
      <c r="P21" s="12">
        <v>0</v>
      </c>
      <c r="Q21" s="12">
        <v>0</v>
      </c>
      <c r="R21" s="12">
        <v>0</v>
      </c>
      <c r="S21" s="12">
        <v>0</v>
      </c>
      <c r="T21" s="12"/>
      <c r="U21" s="12"/>
      <c r="V21" s="24">
        <f>(N21+P21+R21+T21)</f>
        <v>1</v>
      </c>
      <c r="W21" s="24">
        <f>(O21+Q21+S21+U21)</f>
        <v>1</v>
      </c>
      <c r="X21" s="25">
        <f>+(W21/V21)</f>
        <v>1</v>
      </c>
      <c r="Y21" s="12">
        <v>2</v>
      </c>
      <c r="Z21" s="12">
        <v>1</v>
      </c>
      <c r="AA21" s="12">
        <v>0</v>
      </c>
      <c r="AB21" s="12">
        <v>0</v>
      </c>
      <c r="AC21" s="12">
        <v>0</v>
      </c>
      <c r="AD21" s="12">
        <v>0</v>
      </c>
      <c r="AE21" s="12">
        <v>1</v>
      </c>
      <c r="AF21" s="12">
        <v>1</v>
      </c>
      <c r="AG21" s="26">
        <f>(Y21+AA21+AC21+AE21)</f>
        <v>3</v>
      </c>
      <c r="AH21" s="26">
        <f t="shared" si="7"/>
        <v>2</v>
      </c>
      <c r="AI21" s="27">
        <f>+(AH21/AG21)</f>
        <v>0.66666666666666663</v>
      </c>
      <c r="AJ21" s="12">
        <v>2</v>
      </c>
      <c r="AK21" s="12">
        <v>2</v>
      </c>
      <c r="AL21" s="12"/>
      <c r="AM21" s="12"/>
      <c r="AN21" s="12"/>
      <c r="AO21" s="12"/>
      <c r="AP21" s="12"/>
      <c r="AQ21" s="12"/>
      <c r="AR21" s="28">
        <f>(AJ21+AL21+AN21+AP21)</f>
        <v>2</v>
      </c>
      <c r="AS21" s="28">
        <f>(AK21+AM21+AO21+AQ21)</f>
        <v>2</v>
      </c>
      <c r="AT21" s="29">
        <f>+(AS21/AR21)</f>
        <v>1</v>
      </c>
      <c r="AU21" s="30">
        <f>(K21+V21+AG21+AR21)</f>
        <v>6</v>
      </c>
      <c r="AV21" s="30">
        <f>(L21+W21+AH21+AS21)</f>
        <v>5</v>
      </c>
      <c r="AW21" s="31">
        <f>+(AV21/AU21)</f>
        <v>0.83333333333333337</v>
      </c>
    </row>
    <row r="22" spans="2:49" ht="20.100000000000001" customHeight="1">
      <c r="B22" s="14" t="s">
        <v>28</v>
      </c>
      <c r="C22" s="12">
        <v>0</v>
      </c>
      <c r="D22" s="12">
        <v>0</v>
      </c>
      <c r="E22" s="12">
        <v>3</v>
      </c>
      <c r="F22" s="12">
        <v>3</v>
      </c>
      <c r="G22" s="12">
        <v>0</v>
      </c>
      <c r="H22" s="12">
        <v>0</v>
      </c>
      <c r="I22" s="12"/>
      <c r="J22" s="12"/>
      <c r="K22" s="22">
        <f t="shared" si="0"/>
        <v>3</v>
      </c>
      <c r="L22" s="22">
        <f t="shared" si="1"/>
        <v>3</v>
      </c>
      <c r="M22" s="23">
        <f t="shared" si="16"/>
        <v>1</v>
      </c>
      <c r="N22" s="12">
        <v>1</v>
      </c>
      <c r="O22" s="12">
        <v>1</v>
      </c>
      <c r="P22" s="12">
        <v>3</v>
      </c>
      <c r="Q22" s="12">
        <v>3</v>
      </c>
      <c r="R22" s="12">
        <v>0</v>
      </c>
      <c r="S22" s="12">
        <v>0</v>
      </c>
      <c r="T22" s="12"/>
      <c r="U22" s="12"/>
      <c r="V22" s="24">
        <f t="shared" si="3"/>
        <v>4</v>
      </c>
      <c r="W22" s="24">
        <f t="shared" si="4"/>
        <v>4</v>
      </c>
      <c r="X22" s="25">
        <f t="shared" si="5"/>
        <v>1</v>
      </c>
      <c r="Y22" s="12">
        <v>2</v>
      </c>
      <c r="Z22" s="12">
        <v>2</v>
      </c>
      <c r="AA22" s="12">
        <v>3</v>
      </c>
      <c r="AB22" s="12">
        <v>3</v>
      </c>
      <c r="AC22" s="12">
        <v>0</v>
      </c>
      <c r="AD22" s="12">
        <v>0</v>
      </c>
      <c r="AE22" s="12">
        <v>0</v>
      </c>
      <c r="AF22" s="12">
        <v>0</v>
      </c>
      <c r="AG22" s="26">
        <f t="shared" si="6"/>
        <v>5</v>
      </c>
      <c r="AH22" s="26">
        <f t="shared" si="7"/>
        <v>5</v>
      </c>
      <c r="AI22" s="27">
        <f t="shared" si="8"/>
        <v>1</v>
      </c>
      <c r="AJ22" s="12">
        <v>2</v>
      </c>
      <c r="AK22" s="12">
        <v>2</v>
      </c>
      <c r="AL22" s="12">
        <v>3</v>
      </c>
      <c r="AM22" s="12">
        <v>3</v>
      </c>
      <c r="AN22" s="12"/>
      <c r="AO22" s="12"/>
      <c r="AP22" s="12"/>
      <c r="AQ22" s="12"/>
      <c r="AR22" s="28">
        <f t="shared" si="9"/>
        <v>5</v>
      </c>
      <c r="AS22" s="28">
        <f t="shared" si="10"/>
        <v>5</v>
      </c>
      <c r="AT22" s="29">
        <f t="shared" si="11"/>
        <v>1</v>
      </c>
      <c r="AU22" s="30">
        <f t="shared" si="12"/>
        <v>17</v>
      </c>
      <c r="AV22" s="30">
        <f>(L22+W22+AH22+AS22)</f>
        <v>17</v>
      </c>
      <c r="AW22" s="31">
        <f>+(AV22/AU22)</f>
        <v>1</v>
      </c>
    </row>
    <row r="23" spans="2:49" ht="20.100000000000001" customHeight="1">
      <c r="B23" s="14" t="s">
        <v>43</v>
      </c>
      <c r="C23" s="12"/>
      <c r="D23" s="12"/>
      <c r="E23" s="12"/>
      <c r="F23" s="12"/>
      <c r="G23" s="42"/>
      <c r="H23" s="42"/>
      <c r="I23" s="42"/>
      <c r="J23" s="42"/>
      <c r="K23" s="42"/>
      <c r="L23" s="42"/>
      <c r="M23" s="43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3"/>
      <c r="Y23" s="12">
        <v>2</v>
      </c>
      <c r="Z23" s="12">
        <v>2</v>
      </c>
      <c r="AA23" s="12">
        <v>3</v>
      </c>
      <c r="AB23" s="12">
        <v>3</v>
      </c>
      <c r="AC23" s="12">
        <v>0</v>
      </c>
      <c r="AD23" s="12">
        <v>0</v>
      </c>
      <c r="AE23" s="12">
        <v>0</v>
      </c>
      <c r="AF23" s="12">
        <v>0</v>
      </c>
      <c r="AG23" s="26">
        <f t="shared" si="6"/>
        <v>5</v>
      </c>
      <c r="AH23" s="26">
        <f t="shared" si="7"/>
        <v>5</v>
      </c>
      <c r="AI23" s="27">
        <f t="shared" si="8"/>
        <v>1</v>
      </c>
      <c r="AJ23" s="12">
        <v>2</v>
      </c>
      <c r="AK23" s="12">
        <v>2</v>
      </c>
      <c r="AL23" s="12">
        <v>3</v>
      </c>
      <c r="AM23" s="12">
        <v>2</v>
      </c>
      <c r="AN23" s="12"/>
      <c r="AO23" s="12"/>
      <c r="AP23" s="12"/>
      <c r="AQ23" s="12"/>
      <c r="AR23" s="28">
        <f t="shared" si="9"/>
        <v>5</v>
      </c>
      <c r="AS23" s="28">
        <f t="shared" si="10"/>
        <v>4</v>
      </c>
      <c r="AT23" s="29">
        <f t="shared" si="11"/>
        <v>0.8</v>
      </c>
      <c r="AU23" s="30">
        <f t="shared" si="12"/>
        <v>10</v>
      </c>
      <c r="AV23" s="30">
        <f>(L23+W23+AH23+AS23)</f>
        <v>9</v>
      </c>
      <c r="AW23" s="31">
        <f>+(AV23/AU23)</f>
        <v>0.9</v>
      </c>
    </row>
    <row r="24" spans="2:49" ht="20.100000000000001" customHeight="1">
      <c r="B24" s="14" t="s">
        <v>40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/>
      <c r="J24" s="42"/>
      <c r="K24" s="22">
        <f t="shared" si="0"/>
        <v>0</v>
      </c>
      <c r="L24" s="22">
        <f t="shared" si="1"/>
        <v>0</v>
      </c>
      <c r="M24" s="23" t="e">
        <f t="shared" si="16"/>
        <v>#DIV/0!</v>
      </c>
      <c r="N24" s="12">
        <v>1</v>
      </c>
      <c r="O24" s="12">
        <v>1</v>
      </c>
      <c r="P24" s="12">
        <v>0</v>
      </c>
      <c r="Q24" s="12">
        <v>0</v>
      </c>
      <c r="R24" s="12">
        <v>1</v>
      </c>
      <c r="S24" s="12">
        <v>1</v>
      </c>
      <c r="T24" s="12"/>
      <c r="U24" s="12"/>
      <c r="V24" s="24">
        <f t="shared" si="3"/>
        <v>2</v>
      </c>
      <c r="W24" s="24">
        <f t="shared" si="4"/>
        <v>2</v>
      </c>
      <c r="X24" s="25">
        <f t="shared" si="5"/>
        <v>1</v>
      </c>
      <c r="Y24" s="12">
        <v>2</v>
      </c>
      <c r="Z24" s="12">
        <v>2</v>
      </c>
      <c r="AA24" s="12">
        <v>0</v>
      </c>
      <c r="AB24" s="12">
        <v>0</v>
      </c>
      <c r="AC24" s="12">
        <v>1</v>
      </c>
      <c r="AD24" s="12">
        <v>1</v>
      </c>
      <c r="AE24" s="12">
        <v>0</v>
      </c>
      <c r="AF24" s="12">
        <v>0</v>
      </c>
      <c r="AG24" s="26">
        <f t="shared" si="6"/>
        <v>3</v>
      </c>
      <c r="AH24" s="26">
        <f t="shared" si="7"/>
        <v>3</v>
      </c>
      <c r="AI24" s="27">
        <f t="shared" si="8"/>
        <v>1</v>
      </c>
      <c r="AJ24" s="12">
        <v>2</v>
      </c>
      <c r="AK24" s="12">
        <v>2</v>
      </c>
      <c r="AL24" s="12"/>
      <c r="AM24" s="12"/>
      <c r="AN24" s="12">
        <v>2</v>
      </c>
      <c r="AO24" s="12">
        <v>2</v>
      </c>
      <c r="AP24" s="12"/>
      <c r="AQ24" s="12"/>
      <c r="AR24" s="28">
        <f t="shared" si="9"/>
        <v>4</v>
      </c>
      <c r="AS24" s="28">
        <f t="shared" si="10"/>
        <v>4</v>
      </c>
      <c r="AT24" s="29">
        <f t="shared" si="11"/>
        <v>1</v>
      </c>
      <c r="AU24" s="30">
        <f t="shared" si="12"/>
        <v>9</v>
      </c>
      <c r="AV24" s="30">
        <f t="shared" si="13"/>
        <v>9</v>
      </c>
      <c r="AW24" s="31">
        <f t="shared" si="14"/>
        <v>1</v>
      </c>
    </row>
    <row r="25" spans="2:49" ht="20.100000000000001" customHeight="1">
      <c r="B25" s="14" t="s">
        <v>4</v>
      </c>
      <c r="C25" s="12">
        <v>0</v>
      </c>
      <c r="D25" s="12">
        <v>0</v>
      </c>
      <c r="E25" s="12">
        <v>3</v>
      </c>
      <c r="F25" s="12">
        <v>2</v>
      </c>
      <c r="G25" s="12">
        <v>0</v>
      </c>
      <c r="H25" s="12">
        <v>0</v>
      </c>
      <c r="I25" s="12"/>
      <c r="J25" s="12"/>
      <c r="K25" s="22">
        <f t="shared" si="0"/>
        <v>3</v>
      </c>
      <c r="L25" s="22">
        <f t="shared" si="1"/>
        <v>2</v>
      </c>
      <c r="M25" s="23">
        <f t="shared" si="16"/>
        <v>0.66666666666666663</v>
      </c>
      <c r="N25" s="12">
        <v>1</v>
      </c>
      <c r="O25" s="12">
        <v>1</v>
      </c>
      <c r="P25" s="12">
        <v>3</v>
      </c>
      <c r="Q25" s="12">
        <v>3</v>
      </c>
      <c r="R25" s="12">
        <v>0</v>
      </c>
      <c r="S25" s="12">
        <v>0</v>
      </c>
      <c r="T25" s="12"/>
      <c r="U25" s="12"/>
      <c r="V25" s="24">
        <f t="shared" si="3"/>
        <v>4</v>
      </c>
      <c r="W25" s="24">
        <f t="shared" si="4"/>
        <v>4</v>
      </c>
      <c r="X25" s="25">
        <f t="shared" si="5"/>
        <v>1</v>
      </c>
      <c r="Y25" s="12">
        <v>2</v>
      </c>
      <c r="Z25" s="12">
        <v>2</v>
      </c>
      <c r="AA25" s="12">
        <v>3</v>
      </c>
      <c r="AB25" s="12">
        <v>3</v>
      </c>
      <c r="AC25" s="12">
        <v>0</v>
      </c>
      <c r="AD25" s="12">
        <v>0</v>
      </c>
      <c r="AE25" s="12">
        <v>1</v>
      </c>
      <c r="AF25" s="12">
        <v>1</v>
      </c>
      <c r="AG25" s="26">
        <f t="shared" si="6"/>
        <v>6</v>
      </c>
      <c r="AH25" s="26">
        <f t="shared" si="7"/>
        <v>6</v>
      </c>
      <c r="AI25" s="27">
        <f t="shared" si="8"/>
        <v>1</v>
      </c>
      <c r="AJ25" s="12">
        <v>2</v>
      </c>
      <c r="AK25" s="12">
        <v>1</v>
      </c>
      <c r="AL25" s="12">
        <v>3</v>
      </c>
      <c r="AM25" s="12">
        <v>3</v>
      </c>
      <c r="AN25" s="12"/>
      <c r="AO25" s="12"/>
      <c r="AP25" s="12"/>
      <c r="AQ25" s="12"/>
      <c r="AR25" s="28">
        <f t="shared" si="9"/>
        <v>5</v>
      </c>
      <c r="AS25" s="28">
        <f t="shared" si="10"/>
        <v>4</v>
      </c>
      <c r="AT25" s="29">
        <f t="shared" si="11"/>
        <v>0.8</v>
      </c>
      <c r="AU25" s="30">
        <f t="shared" si="12"/>
        <v>18</v>
      </c>
      <c r="AV25" s="30">
        <f t="shared" si="13"/>
        <v>16</v>
      </c>
      <c r="AW25" s="31">
        <f t="shared" si="14"/>
        <v>0.88888888888888884</v>
      </c>
    </row>
    <row r="26" spans="2:49" ht="20.100000000000001" customHeight="1">
      <c r="B26" s="14" t="s">
        <v>5</v>
      </c>
      <c r="C26" s="12">
        <v>0</v>
      </c>
      <c r="D26" s="12">
        <v>0</v>
      </c>
      <c r="E26" s="12">
        <v>3</v>
      </c>
      <c r="F26" s="12">
        <v>3</v>
      </c>
      <c r="G26" s="12">
        <v>0</v>
      </c>
      <c r="H26" s="12">
        <v>0</v>
      </c>
      <c r="I26" s="12"/>
      <c r="J26" s="12"/>
      <c r="K26" s="22">
        <f t="shared" si="0"/>
        <v>3</v>
      </c>
      <c r="L26" s="22">
        <f t="shared" si="1"/>
        <v>3</v>
      </c>
      <c r="M26" s="23">
        <f t="shared" si="16"/>
        <v>1</v>
      </c>
      <c r="N26" s="12">
        <v>1</v>
      </c>
      <c r="O26" s="12">
        <v>1</v>
      </c>
      <c r="P26" s="12">
        <v>3</v>
      </c>
      <c r="Q26" s="12">
        <v>3</v>
      </c>
      <c r="R26" s="12">
        <v>0</v>
      </c>
      <c r="S26" s="12">
        <v>0</v>
      </c>
      <c r="T26" s="12"/>
      <c r="U26" s="12"/>
      <c r="V26" s="24">
        <f t="shared" si="3"/>
        <v>4</v>
      </c>
      <c r="W26" s="24">
        <f t="shared" si="4"/>
        <v>4</v>
      </c>
      <c r="X26" s="25">
        <f t="shared" si="5"/>
        <v>1</v>
      </c>
      <c r="Y26" s="12">
        <v>2</v>
      </c>
      <c r="Z26" s="12">
        <v>2</v>
      </c>
      <c r="AA26" s="12">
        <v>3</v>
      </c>
      <c r="AB26" s="12">
        <v>3</v>
      </c>
      <c r="AC26" s="12">
        <v>0</v>
      </c>
      <c r="AD26" s="12">
        <v>0</v>
      </c>
      <c r="AE26" s="12">
        <v>0</v>
      </c>
      <c r="AF26" s="12">
        <v>0</v>
      </c>
      <c r="AG26" s="26">
        <f t="shared" si="6"/>
        <v>5</v>
      </c>
      <c r="AH26" s="26">
        <f t="shared" si="7"/>
        <v>5</v>
      </c>
      <c r="AI26" s="27">
        <f t="shared" si="8"/>
        <v>1</v>
      </c>
      <c r="AJ26" s="12">
        <v>2</v>
      </c>
      <c r="AK26" s="12">
        <v>2</v>
      </c>
      <c r="AL26" s="12">
        <v>3</v>
      </c>
      <c r="AM26" s="12">
        <v>3</v>
      </c>
      <c r="AN26" s="12"/>
      <c r="AO26" s="12"/>
      <c r="AP26" s="12"/>
      <c r="AQ26" s="12"/>
      <c r="AR26" s="28">
        <f t="shared" si="9"/>
        <v>5</v>
      </c>
      <c r="AS26" s="28">
        <f t="shared" si="10"/>
        <v>5</v>
      </c>
      <c r="AT26" s="29">
        <f t="shared" si="11"/>
        <v>1</v>
      </c>
      <c r="AU26" s="30">
        <f t="shared" si="12"/>
        <v>17</v>
      </c>
      <c r="AV26" s="30">
        <f t="shared" si="13"/>
        <v>17</v>
      </c>
      <c r="AW26" s="31">
        <f t="shared" si="14"/>
        <v>1</v>
      </c>
    </row>
    <row r="27" spans="2:49" ht="20.100000000000001" customHeight="1">
      <c r="B27" s="14" t="s">
        <v>6</v>
      </c>
      <c r="C27" s="12">
        <v>0</v>
      </c>
      <c r="D27" s="12">
        <v>0</v>
      </c>
      <c r="E27" s="12">
        <v>3</v>
      </c>
      <c r="F27" s="12">
        <v>2</v>
      </c>
      <c r="G27" s="12">
        <v>1</v>
      </c>
      <c r="H27" s="12">
        <v>1</v>
      </c>
      <c r="I27" s="12"/>
      <c r="J27" s="12"/>
      <c r="K27" s="22">
        <f t="shared" si="0"/>
        <v>4</v>
      </c>
      <c r="L27" s="22">
        <f t="shared" si="1"/>
        <v>3</v>
      </c>
      <c r="M27" s="23">
        <f t="shared" si="16"/>
        <v>0.75</v>
      </c>
      <c r="N27" s="12">
        <v>1</v>
      </c>
      <c r="O27" s="12">
        <v>1</v>
      </c>
      <c r="P27" s="12">
        <v>3</v>
      </c>
      <c r="Q27" s="12">
        <v>2</v>
      </c>
      <c r="R27" s="12">
        <v>1</v>
      </c>
      <c r="S27" s="12">
        <v>1</v>
      </c>
      <c r="T27" s="12"/>
      <c r="U27" s="12"/>
      <c r="V27" s="24">
        <f t="shared" si="3"/>
        <v>5</v>
      </c>
      <c r="W27" s="24">
        <f t="shared" si="4"/>
        <v>4</v>
      </c>
      <c r="X27" s="25">
        <f t="shared" si="5"/>
        <v>0.8</v>
      </c>
      <c r="Y27" s="12">
        <v>2</v>
      </c>
      <c r="Z27" s="12">
        <v>2</v>
      </c>
      <c r="AA27" s="12">
        <v>3</v>
      </c>
      <c r="AB27" s="12">
        <v>3</v>
      </c>
      <c r="AC27" s="12">
        <v>1</v>
      </c>
      <c r="AD27" s="12">
        <v>0</v>
      </c>
      <c r="AE27" s="12">
        <v>0</v>
      </c>
      <c r="AF27" s="12">
        <v>0</v>
      </c>
      <c r="AG27" s="26">
        <f t="shared" si="6"/>
        <v>6</v>
      </c>
      <c r="AH27" s="26">
        <f t="shared" si="7"/>
        <v>5</v>
      </c>
      <c r="AI27" s="27">
        <f t="shared" si="8"/>
        <v>0.83333333333333337</v>
      </c>
      <c r="AJ27" s="12">
        <v>2</v>
      </c>
      <c r="AK27" s="12">
        <v>2</v>
      </c>
      <c r="AL27" s="12">
        <v>3</v>
      </c>
      <c r="AM27" s="12">
        <v>2</v>
      </c>
      <c r="AN27" s="12">
        <v>2</v>
      </c>
      <c r="AO27" s="12">
        <v>2</v>
      </c>
      <c r="AP27" s="12"/>
      <c r="AQ27" s="12"/>
      <c r="AR27" s="28">
        <f t="shared" si="9"/>
        <v>7</v>
      </c>
      <c r="AS27" s="28">
        <f t="shared" si="10"/>
        <v>6</v>
      </c>
      <c r="AT27" s="29">
        <f t="shared" si="11"/>
        <v>0.8571428571428571</v>
      </c>
      <c r="AU27" s="30">
        <f t="shared" si="12"/>
        <v>22</v>
      </c>
      <c r="AV27" s="30">
        <f t="shared" si="13"/>
        <v>18</v>
      </c>
      <c r="AW27" s="31">
        <f t="shared" si="14"/>
        <v>0.81818181818181823</v>
      </c>
    </row>
    <row r="28" spans="2:49" ht="20.100000000000001" customHeight="1">
      <c r="B28" s="14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1</v>
      </c>
      <c r="H28" s="12">
        <v>1</v>
      </c>
      <c r="I28" s="12"/>
      <c r="J28" s="12"/>
      <c r="K28" s="22">
        <f t="shared" si="0"/>
        <v>1</v>
      </c>
      <c r="L28" s="22">
        <f t="shared" si="1"/>
        <v>1</v>
      </c>
      <c r="M28" s="23">
        <f t="shared" ref="M28" si="17">+(L28/K28)</f>
        <v>1</v>
      </c>
      <c r="N28" s="12">
        <v>1</v>
      </c>
      <c r="O28" s="12">
        <v>1</v>
      </c>
      <c r="P28" s="12">
        <v>0</v>
      </c>
      <c r="Q28" s="12">
        <v>0</v>
      </c>
      <c r="R28" s="12">
        <v>1</v>
      </c>
      <c r="S28" s="12">
        <v>1</v>
      </c>
      <c r="T28" s="12"/>
      <c r="U28" s="12"/>
      <c r="V28" s="24">
        <f t="shared" si="3"/>
        <v>2</v>
      </c>
      <c r="W28" s="24">
        <f t="shared" si="4"/>
        <v>2</v>
      </c>
      <c r="X28" s="25">
        <f t="shared" si="5"/>
        <v>1</v>
      </c>
      <c r="Y28" s="12">
        <v>2</v>
      </c>
      <c r="Z28" s="12">
        <v>1</v>
      </c>
      <c r="AA28" s="12">
        <v>0</v>
      </c>
      <c r="AB28" s="12">
        <v>0</v>
      </c>
      <c r="AC28" s="12">
        <v>1</v>
      </c>
      <c r="AD28" s="12">
        <v>1</v>
      </c>
      <c r="AE28" s="12">
        <v>0</v>
      </c>
      <c r="AF28" s="12">
        <v>0</v>
      </c>
      <c r="AG28" s="26">
        <f t="shared" si="6"/>
        <v>3</v>
      </c>
      <c r="AH28" s="26">
        <f t="shared" si="7"/>
        <v>2</v>
      </c>
      <c r="AI28" s="27">
        <f t="shared" si="8"/>
        <v>0.66666666666666663</v>
      </c>
      <c r="AJ28" s="12">
        <v>2</v>
      </c>
      <c r="AK28" s="12">
        <v>2</v>
      </c>
      <c r="AL28" s="12"/>
      <c r="AM28" s="12"/>
      <c r="AN28" s="12">
        <v>2</v>
      </c>
      <c r="AO28" s="12">
        <v>2</v>
      </c>
      <c r="AP28" s="12"/>
      <c r="AQ28" s="12"/>
      <c r="AR28" s="28">
        <f t="shared" si="9"/>
        <v>4</v>
      </c>
      <c r="AS28" s="28">
        <f t="shared" si="10"/>
        <v>4</v>
      </c>
      <c r="AT28" s="29">
        <f t="shared" si="11"/>
        <v>1</v>
      </c>
      <c r="AU28" s="30">
        <f t="shared" si="12"/>
        <v>10</v>
      </c>
      <c r="AV28" s="30">
        <f t="shared" si="13"/>
        <v>9</v>
      </c>
      <c r="AW28" s="31">
        <f t="shared" si="14"/>
        <v>0.9</v>
      </c>
    </row>
    <row r="29" spans="2:49" ht="20.100000000000001" customHeight="1">
      <c r="B29" s="14" t="s">
        <v>42</v>
      </c>
      <c r="C29" s="42">
        <v>0</v>
      </c>
      <c r="D29" s="42">
        <v>0</v>
      </c>
      <c r="E29" s="42"/>
      <c r="F29" s="42"/>
      <c r="G29" s="42">
        <v>0</v>
      </c>
      <c r="H29" s="42">
        <v>0</v>
      </c>
      <c r="I29" s="42"/>
      <c r="J29" s="42"/>
      <c r="K29" s="22">
        <f t="shared" si="0"/>
        <v>0</v>
      </c>
      <c r="L29" s="22">
        <f t="shared" si="1"/>
        <v>0</v>
      </c>
      <c r="M29" s="23" t="e">
        <f t="shared" ref="M29" si="18">+(L29/K29)</f>
        <v>#DIV/0!</v>
      </c>
      <c r="N29" s="12">
        <v>1</v>
      </c>
      <c r="O29" s="12">
        <v>1</v>
      </c>
      <c r="P29" s="12">
        <v>0</v>
      </c>
      <c r="Q29" s="12">
        <v>0</v>
      </c>
      <c r="R29" s="12">
        <v>0</v>
      </c>
      <c r="S29" s="12">
        <v>0</v>
      </c>
      <c r="T29" s="12"/>
      <c r="U29" s="12"/>
      <c r="V29" s="24">
        <f t="shared" si="3"/>
        <v>1</v>
      </c>
      <c r="W29" s="24">
        <f t="shared" si="4"/>
        <v>1</v>
      </c>
      <c r="X29" s="25">
        <f t="shared" si="5"/>
        <v>1</v>
      </c>
      <c r="Y29" s="12">
        <v>2</v>
      </c>
      <c r="Z29" s="12">
        <v>2</v>
      </c>
      <c r="AA29" s="12">
        <v>3</v>
      </c>
      <c r="AB29" s="12">
        <v>3</v>
      </c>
      <c r="AC29" s="12">
        <v>0</v>
      </c>
      <c r="AD29" s="12">
        <v>0</v>
      </c>
      <c r="AE29" s="12">
        <v>0</v>
      </c>
      <c r="AF29" s="12">
        <v>0</v>
      </c>
      <c r="AG29" s="26">
        <f t="shared" si="6"/>
        <v>5</v>
      </c>
      <c r="AH29" s="26">
        <f t="shared" si="7"/>
        <v>5</v>
      </c>
      <c r="AI29" s="27">
        <f t="shared" si="8"/>
        <v>1</v>
      </c>
      <c r="AJ29" s="12">
        <v>2</v>
      </c>
      <c r="AK29" s="12">
        <v>2</v>
      </c>
      <c r="AL29" s="12">
        <v>3</v>
      </c>
      <c r="AM29" s="12">
        <v>3</v>
      </c>
      <c r="AN29" s="12"/>
      <c r="AO29" s="12"/>
      <c r="AP29" s="12"/>
      <c r="AQ29" s="12"/>
      <c r="AR29" s="28">
        <f t="shared" si="9"/>
        <v>5</v>
      </c>
      <c r="AS29" s="28">
        <f t="shared" si="10"/>
        <v>5</v>
      </c>
      <c r="AT29" s="29">
        <f t="shared" si="11"/>
        <v>1</v>
      </c>
      <c r="AU29" s="30">
        <f t="shared" si="12"/>
        <v>11</v>
      </c>
      <c r="AV29" s="30">
        <f t="shared" si="13"/>
        <v>11</v>
      </c>
      <c r="AW29" s="31">
        <f t="shared" si="14"/>
        <v>1</v>
      </c>
    </row>
    <row r="30" spans="2:49" ht="20.100000000000001" customHeight="1">
      <c r="B30" s="14" t="s">
        <v>7</v>
      </c>
      <c r="C30" s="12">
        <v>0</v>
      </c>
      <c r="D30" s="12">
        <v>0</v>
      </c>
      <c r="E30" s="12">
        <v>3</v>
      </c>
      <c r="F30" s="12">
        <v>2</v>
      </c>
      <c r="G30" s="12">
        <v>0</v>
      </c>
      <c r="H30" s="12">
        <v>0</v>
      </c>
      <c r="I30" s="12"/>
      <c r="J30" s="12"/>
      <c r="K30" s="22">
        <f t="shared" si="0"/>
        <v>3</v>
      </c>
      <c r="L30" s="22">
        <f t="shared" si="1"/>
        <v>2</v>
      </c>
      <c r="M30" s="23">
        <f t="shared" si="16"/>
        <v>0.66666666666666663</v>
      </c>
      <c r="N30" s="12">
        <v>1</v>
      </c>
      <c r="O30" s="12">
        <v>1</v>
      </c>
      <c r="P30" s="12">
        <v>3</v>
      </c>
      <c r="Q30" s="12">
        <v>3</v>
      </c>
      <c r="R30" s="12">
        <v>0</v>
      </c>
      <c r="S30" s="12">
        <v>0</v>
      </c>
      <c r="T30" s="12"/>
      <c r="U30" s="12"/>
      <c r="V30" s="24">
        <f t="shared" si="3"/>
        <v>4</v>
      </c>
      <c r="W30" s="24">
        <f t="shared" si="4"/>
        <v>4</v>
      </c>
      <c r="X30" s="25">
        <f t="shared" si="5"/>
        <v>1</v>
      </c>
      <c r="Y30" s="12">
        <v>2</v>
      </c>
      <c r="Z30" s="12">
        <v>1</v>
      </c>
      <c r="AA30" s="12">
        <v>3</v>
      </c>
      <c r="AB30" s="12">
        <v>3</v>
      </c>
      <c r="AC30" s="12">
        <v>0</v>
      </c>
      <c r="AD30" s="12">
        <v>0</v>
      </c>
      <c r="AE30" s="12">
        <v>1</v>
      </c>
      <c r="AF30" s="12">
        <v>1</v>
      </c>
      <c r="AG30" s="26">
        <f t="shared" si="6"/>
        <v>6</v>
      </c>
      <c r="AH30" s="26">
        <f t="shared" si="7"/>
        <v>5</v>
      </c>
      <c r="AI30" s="27">
        <f t="shared" si="8"/>
        <v>0.83333333333333337</v>
      </c>
      <c r="AJ30" s="12">
        <v>2</v>
      </c>
      <c r="AK30" s="12">
        <v>1</v>
      </c>
      <c r="AL30" s="12">
        <v>3</v>
      </c>
      <c r="AM30" s="12">
        <v>3</v>
      </c>
      <c r="AN30" s="12"/>
      <c r="AO30" s="12"/>
      <c r="AP30" s="12"/>
      <c r="AQ30" s="12"/>
      <c r="AR30" s="28">
        <f t="shared" si="9"/>
        <v>5</v>
      </c>
      <c r="AS30" s="28">
        <f t="shared" si="10"/>
        <v>4</v>
      </c>
      <c r="AT30" s="29">
        <f t="shared" si="11"/>
        <v>0.8</v>
      </c>
      <c r="AU30" s="30">
        <f t="shared" si="12"/>
        <v>18</v>
      </c>
      <c r="AV30" s="30">
        <f t="shared" si="13"/>
        <v>15</v>
      </c>
      <c r="AW30" s="31">
        <f t="shared" si="14"/>
        <v>0.83333333333333337</v>
      </c>
    </row>
    <row r="31" spans="2:49" ht="15.6">
      <c r="B31" s="15" t="s">
        <v>20</v>
      </c>
      <c r="C31" s="22">
        <f>SUM(C9:C30)</f>
        <v>0</v>
      </c>
      <c r="D31" s="22">
        <f>SUM(D9:D30)</f>
        <v>0</v>
      </c>
      <c r="E31" s="22">
        <f>SUM(E12:E30)</f>
        <v>24</v>
      </c>
      <c r="F31" s="22">
        <f t="shared" ref="F31:L31" si="19">SUM(F9:F30)</f>
        <v>26</v>
      </c>
      <c r="G31" s="22">
        <f t="shared" si="19"/>
        <v>7</v>
      </c>
      <c r="H31" s="22">
        <f t="shared" si="19"/>
        <v>5</v>
      </c>
      <c r="I31" s="22">
        <f t="shared" si="19"/>
        <v>0</v>
      </c>
      <c r="J31" s="22">
        <f t="shared" si="19"/>
        <v>0</v>
      </c>
      <c r="K31" s="33">
        <f t="shared" si="19"/>
        <v>37</v>
      </c>
      <c r="L31" s="33">
        <f t="shared" si="19"/>
        <v>31</v>
      </c>
      <c r="M31" s="34">
        <f t="shared" si="16"/>
        <v>0.83783783783783783</v>
      </c>
      <c r="N31" s="35">
        <f t="shared" ref="N31:W31" si="20">SUM(N9:N30)</f>
        <v>19</v>
      </c>
      <c r="O31" s="35">
        <f t="shared" si="20"/>
        <v>18</v>
      </c>
      <c r="P31" s="35">
        <f t="shared" si="20"/>
        <v>33</v>
      </c>
      <c r="Q31" s="35">
        <f t="shared" si="20"/>
        <v>25</v>
      </c>
      <c r="R31" s="35">
        <f t="shared" si="20"/>
        <v>8</v>
      </c>
      <c r="S31" s="35">
        <f t="shared" si="20"/>
        <v>8</v>
      </c>
      <c r="T31" s="35">
        <f t="shared" si="20"/>
        <v>0</v>
      </c>
      <c r="U31" s="35">
        <f t="shared" si="20"/>
        <v>0</v>
      </c>
      <c r="V31" s="35">
        <f t="shared" si="20"/>
        <v>60</v>
      </c>
      <c r="W31" s="35">
        <f t="shared" si="20"/>
        <v>51</v>
      </c>
      <c r="X31" s="36">
        <f t="shared" ref="X31" si="21">+(W31/V31)</f>
        <v>0.85</v>
      </c>
      <c r="Y31" s="37">
        <f t="shared" ref="Y31:AH31" si="22">SUM(Y9:Y30)</f>
        <v>42</v>
      </c>
      <c r="Z31" s="37">
        <f t="shared" si="22"/>
        <v>38</v>
      </c>
      <c r="AA31" s="37">
        <f t="shared" si="22"/>
        <v>39</v>
      </c>
      <c r="AB31" s="37">
        <f t="shared" si="22"/>
        <v>34</v>
      </c>
      <c r="AC31" s="37">
        <f t="shared" si="22"/>
        <v>8</v>
      </c>
      <c r="AD31" s="37">
        <f t="shared" si="22"/>
        <v>5</v>
      </c>
      <c r="AE31" s="37">
        <f t="shared" si="22"/>
        <v>5</v>
      </c>
      <c r="AF31" s="37">
        <f t="shared" si="22"/>
        <v>5</v>
      </c>
      <c r="AG31" s="37">
        <f t="shared" si="22"/>
        <v>94</v>
      </c>
      <c r="AH31" s="37">
        <f t="shared" si="22"/>
        <v>82</v>
      </c>
      <c r="AI31" s="38">
        <f t="shared" ref="AI31" si="23">+(AH31/AG31)</f>
        <v>0.87234042553191493</v>
      </c>
      <c r="AJ31" s="39">
        <f t="shared" ref="AJ31:AS31" si="24">SUM(AJ9:AJ30)</f>
        <v>44</v>
      </c>
      <c r="AK31" s="39">
        <f t="shared" si="24"/>
        <v>37</v>
      </c>
      <c r="AL31" s="39">
        <f t="shared" si="24"/>
        <v>39</v>
      </c>
      <c r="AM31" s="39">
        <f t="shared" si="24"/>
        <v>33</v>
      </c>
      <c r="AN31" s="39">
        <f t="shared" si="24"/>
        <v>18</v>
      </c>
      <c r="AO31" s="39">
        <f t="shared" si="24"/>
        <v>13</v>
      </c>
      <c r="AP31" s="39">
        <f t="shared" si="24"/>
        <v>0</v>
      </c>
      <c r="AQ31" s="39">
        <f t="shared" si="24"/>
        <v>0</v>
      </c>
      <c r="AR31" s="39">
        <f t="shared" si="24"/>
        <v>101</v>
      </c>
      <c r="AS31" s="39">
        <f t="shared" si="24"/>
        <v>83</v>
      </c>
      <c r="AT31" s="40">
        <f t="shared" ref="AT31" si="25">+(AS31/AR31)</f>
        <v>0.82178217821782173</v>
      </c>
      <c r="AU31" s="30">
        <f>(K31+V31+AG31+AR31)</f>
        <v>292</v>
      </c>
      <c r="AV31" s="30">
        <f>(L31+W31+AH31+AS31)</f>
        <v>247</v>
      </c>
      <c r="AW31" s="31">
        <f t="shared" ref="AW31" si="26">+(AV31/AU31)</f>
        <v>0.84589041095890416</v>
      </c>
    </row>
  </sheetData>
  <phoneticPr fontId="2" type="noConversion"/>
  <pageMargins left="0.75" right="0.75" top="1" bottom="1" header="0.5" footer="0.5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Sheet2</vt:lpstr>
      <vt:lpstr>Sheet3</vt:lpstr>
    </vt:vector>
  </TitlesOfParts>
  <Company>New Forest 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Murphy</dc:creator>
  <cp:lastModifiedBy>Vicki Gibbon</cp:lastModifiedBy>
  <cp:lastPrinted>2011-03-28T10:30:50Z</cp:lastPrinted>
  <dcterms:created xsi:type="dcterms:W3CDTF">2009-08-28T14:44:28Z</dcterms:created>
  <dcterms:modified xsi:type="dcterms:W3CDTF">2018-05-10T11:01:14Z</dcterms:modified>
</cp:coreProperties>
</file>